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dith Galeano\Desktop\"/>
    </mc:Choice>
  </mc:AlternateContent>
  <bookViews>
    <workbookView xWindow="0" yWindow="0" windowWidth="20490" windowHeight="765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2" i="1" l="1"/>
  <c r="D23" i="1" s="1"/>
</calcChain>
</file>

<file path=xl/sharedStrings.xml><?xml version="1.0" encoding="utf-8"?>
<sst xmlns="http://schemas.openxmlformats.org/spreadsheetml/2006/main" count="103" uniqueCount="86">
  <si>
    <t>Llamados y Gastos en Gral.</t>
  </si>
  <si>
    <t>Breve descripción de los Servicios - Año 2019</t>
  </si>
  <si>
    <t>Monto adjudicado-Gs.</t>
  </si>
  <si>
    <t>Empresa adjudicada</t>
  </si>
  <si>
    <t>Propietario</t>
  </si>
  <si>
    <t>Tipo Llamado</t>
  </si>
  <si>
    <t>Número y Nombre de empresas que se presentaron</t>
  </si>
  <si>
    <t xml:space="preserve">Alquiler del stand </t>
  </si>
  <si>
    <t>Consorcio EXPO ARP-UIP</t>
  </si>
  <si>
    <t>Contrato OEI/Consorcio EXPO</t>
  </si>
  <si>
    <t>Concurso de Ideas y Diseños</t>
  </si>
  <si>
    <t>Diseño del stand con la temática definida</t>
  </si>
  <si>
    <t xml:space="preserve">Agro Data </t>
  </si>
  <si>
    <t>Ing. Julio González</t>
  </si>
  <si>
    <t>Concurso de Ideas</t>
  </si>
  <si>
    <t>Montaje y Producción</t>
  </si>
  <si>
    <t>Rapid Color S.A.</t>
  </si>
  <si>
    <t>Miguel Parodi</t>
  </si>
  <si>
    <t>Concurso de Ofertas</t>
  </si>
  <si>
    <t>Readecuación edilicia</t>
  </si>
  <si>
    <t>Comercial Marangatu S.R.L.</t>
  </si>
  <si>
    <t>Gerardo Martino</t>
  </si>
  <si>
    <t>Comunicación y Visibilidad</t>
  </si>
  <si>
    <t>Agro Data</t>
  </si>
  <si>
    <t>Solicitud de Cotización</t>
  </si>
  <si>
    <t>Merchandising e Impresiones</t>
  </si>
  <si>
    <t>Servicios Integrales</t>
  </si>
  <si>
    <t>Catering</t>
  </si>
  <si>
    <t>Tartas y Cía.</t>
  </si>
  <si>
    <t>Liz Urunaga</t>
  </si>
  <si>
    <t>Talleres teórico práctico sobre el espacio</t>
  </si>
  <si>
    <t>Talleres de magister paraguaya María Liz Martínez</t>
  </si>
  <si>
    <t>María Liz Martínez</t>
  </si>
  <si>
    <t>Mg. María Liz Martínez</t>
  </si>
  <si>
    <t>Contratación</t>
  </si>
  <si>
    <t>Jornada de Calidad</t>
  </si>
  <si>
    <t>2 conferencias de Ingeniero uruguayo Gonzalo Blasina (U$D 210)</t>
  </si>
  <si>
    <t>Gonzalo Blasina</t>
  </si>
  <si>
    <t>Esp. Gonzalo Blasina</t>
  </si>
  <si>
    <t>Viáticos</t>
  </si>
  <si>
    <t>Pasaje Jornada de Calidad</t>
  </si>
  <si>
    <t>Pasaje Ingeniero Gonzalo Blasina (Jornada de Calidad U$D 403)</t>
  </si>
  <si>
    <t>Pasajes</t>
  </si>
  <si>
    <t>Taller Metodología de la Investigación</t>
  </si>
  <si>
    <t xml:space="preserve">Taller de la Magister panameña Anayansi Ramos (U$D 210) </t>
  </si>
  <si>
    <t>Anayansi Ramos</t>
  </si>
  <si>
    <t>Mg. Anayansi Ramos</t>
  </si>
  <si>
    <t>Diseñadora Gráfica</t>
  </si>
  <si>
    <t>Contratación de diseñadora gráfica Lic. Patricia Acevedo</t>
  </si>
  <si>
    <t>Patricia Acevedo</t>
  </si>
  <si>
    <t>Transporte</t>
  </si>
  <si>
    <t>Grupo Antares</t>
  </si>
  <si>
    <t>Inés Pedrozo</t>
  </si>
  <si>
    <t>Seguridad</t>
  </si>
  <si>
    <t>Seguridad general del stand. Manejo de llaves, control de personas ingresantes al stand. 4/Jul/19 00hs. al 23/Jul/19 23:59hs.</t>
  </si>
  <si>
    <t>SG Segurity Group</t>
  </si>
  <si>
    <t>Silvio Centurión</t>
  </si>
  <si>
    <t>Limpieza</t>
  </si>
  <si>
    <t>Servicio de limpieza integral, profunda y mantenimiento diario</t>
  </si>
  <si>
    <t>Dandres</t>
  </si>
  <si>
    <t>Dayana Urunaga</t>
  </si>
  <si>
    <t>Compra de entradas</t>
  </si>
  <si>
    <t>Compra directa</t>
  </si>
  <si>
    <t>Servicios Básicos (Electicidad, Basura, Agua)</t>
  </si>
  <si>
    <t>Energía eléctrica, agua, recolección de basura del stand por periodo de la Expo Feria.</t>
  </si>
  <si>
    <t>Totales</t>
  </si>
  <si>
    <t>Total Final</t>
  </si>
  <si>
    <t xml:space="preserve">1.Comercial Marangatu 2.Consultora San Miguel                   3.DIBEC Construcciones        4.TES Construcciones </t>
  </si>
  <si>
    <t>1.Agrodata</t>
  </si>
  <si>
    <t>Agrodata</t>
  </si>
  <si>
    <t>1.Rapid Color</t>
  </si>
  <si>
    <t>1.Coeficiente    2.Biclope S.A. de Mandatos         3.Nempre Producciones      4.Rapid Color S.A. 5.MV&amp;A S.A.</t>
  </si>
  <si>
    <t>1.Tartas &amp; Cía.</t>
  </si>
  <si>
    <t xml:space="preserve">Montaje y Producción de stand. Concresión del diseño en base a las especificaciones técnicas de la propuesta ganadora del concurso de ideas y diseños segmentada en los rubros de cartelería, tecnología, ajustes de diseño, y la estructura necesaria para concretar el stand. </t>
  </si>
  <si>
    <t xml:space="preserve">Comunicación y Visibilidad. 27 Audiovisuales tipos reportaje, entrevista, crónicas y cámara rápida. 20 Coberturas fotográficas, filmicas y periodísticas. 320 Ediciones fotográficas. Banco de imágenes. 20 flayers digitales. Gestión de perfiles. Hashtag. Alertas en línea. Clipping. Medición AVE. Analítica digital. Redacción y edición. Servicio de Internet. Informe Final. </t>
  </si>
  <si>
    <t xml:space="preserve">Materiales impresos y merchandising. Pin-boton de metal. Llaveros de goma. Llaveros de acrílico. Souvenir tipo taza mágica. Souvenir tipo pendrive. Packaging tipo envoltorio de cartón triplex. Bolsa de TNT. Agendas tipo block de cartón. Bolígrafos de plástico simil con logo, resaltador y almohadilla.  Bolígrafos de metal con logo. Big Boy en MDF para selfies. Portaretrato. Pasacalles de lona vinílica. Carteles ploteados. Portanombres.  </t>
  </si>
  <si>
    <t>1.VIPS TOUR 2.Grupo Antares</t>
  </si>
  <si>
    <t>1.SG Security Group</t>
  </si>
  <si>
    <t xml:space="preserve">Readecuación edilicia completa del stand. Albañilería y Mampostería de carpetas, calles, paredes. Mantenimiento y Limpieza de sanitarios, griferías, ductos y extractores, puertas blindex, vidrios. Esmerilado sintético. Renovación de Cielo raso. Extracción y renovación de alfombrado. Construcción nueva de tarimas de madera y metal. Extracción de láminas metálicas y revestimiento con chapa. Pintura látex interior exterior. Construcción y reubicación de rampas, señales y barra de seguridad inclusivas. Tableros, llaves, puntos y tomas de Electricidad, cableado, focos, luces tipo spot. Alquiler e instalación de acondicionadores y cortinas de aire. Luces, señaladores de emregencia. Extintores de incendio.     </t>
  </si>
  <si>
    <t>Servicios generales de catering y decoración para los eventos en el stand, alimentación diaria de los feriantes. Servicio de mozo y encargado de mesa. Kit infantil de merienda.</t>
  </si>
  <si>
    <t>Servicios de administración y atención general del stand. Recepción. Servicio Tecnológico. Personal con uniforme. Conducción de Eventos. Traducción de lengua de señas. Animación musical. Dinamización y confección de mascota. Flete y estiba. Servicio de proyeción y apoyo a disertantes. Provisión de botellones de agua mineral. Conexión a internet.  Equipamiento tecnológico. Confección de  Informes periódicos de actividades en el stand, número de personas visitantes, encuestas de conocimientos de CyT, encuesta de satisfacción. Maestro de ceremonia. Servicio de acústica y ambientación. Contadores automatizados de visitas. Sistema de validación de conteo digital. Registro de visitantes. Provisión de serpentinas. Jornadas Infantiles de Artes Plásticas. Botiquín de Primeros Auxilios. Sistema de vigilancia digital y alerta de visitas VIP. Informe final.</t>
  </si>
  <si>
    <t>Alquiler del stand al Consorcio EXPO ARP-UIP (U$D 33,000). Tipo de Cambio = Gs. 6.300</t>
  </si>
  <si>
    <t>Pago de Viático por 1 día</t>
  </si>
  <si>
    <t>Entradas y estacionamientos para invitados especiales y ponentes de todos los eventos a realizar en el Stand del CONACYT (Inauguración del stand del CONACYT, Panel de Mujeres científicas, Acto de Premiación Concursos CTS, Tarde de Ciencias “Pierre et Marie Curie”, Noche de la Innovación, Noche de la Calidad, Noche de la Luna, Noche de los aplausos)</t>
  </si>
  <si>
    <t>Comisión OEI</t>
  </si>
  <si>
    <t xml:space="preserve">Servicio de transporte para feriantes, disertantes, funcionarios del CONACYT, en bus climatizado para 20 personas. Por 16 días, dos viajes diarios (mañana y noche) más adicionales para eventos importantes, con itinerario ida/vuelta: Campus UNA-CONACYT-EXPO.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</si>
</sst>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Fill="1" applyBorder="1" applyAlignment="1">
      <alignment wrapText="1"/>
    </xf>
    <xf numFmtId="3" fontId="1" fillId="0" borderId="1" xfId="0" applyNumberFormat="1" applyFont="1" applyFill="1" applyBorder="1"/>
    <xf numFmtId="0" fontId="1" fillId="0" borderId="1" xfId="0" applyFont="1" applyBorder="1" applyAlignment="1">
      <alignment wrapText="1"/>
    </xf>
    <xf numFmtId="0" fontId="1" fillId="0" borderId="1" xfId="0" applyFont="1" applyBorder="1"/>
    <xf numFmtId="3" fontId="1" fillId="0" borderId="1" xfId="0" applyNumberFormat="1" applyFont="1" applyBorder="1"/>
    <xf numFmtId="3" fontId="1" fillId="0" borderId="1" xfId="0" applyNumberFormat="1" applyFont="1" applyBorder="1" applyAlignment="1">
      <alignment wrapText="1"/>
    </xf>
    <xf numFmtId="0" fontId="2" fillId="0" borderId="1" xfId="0" applyFont="1" applyFill="1" applyBorder="1" applyAlignment="1">
      <alignment wrapText="1"/>
    </xf>
    <xf numFmtId="0" fontId="2" fillId="0" borderId="1" xfId="0" applyFont="1" applyBorder="1"/>
    <xf numFmtId="3" fontId="2" fillId="0" borderId="1" xfId="0" applyNumberFormat="1" applyFont="1" applyBorder="1"/>
    <xf numFmtId="0" fontId="2"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tabSelected="1" zoomScale="55" zoomScaleNormal="55" workbookViewId="0">
      <selection activeCell="C15" sqref="C15"/>
    </sheetView>
  </sheetViews>
  <sheetFormatPr baseColWidth="10" defaultRowHeight="15" x14ac:dyDescent="0.25"/>
  <cols>
    <col min="2" max="2" width="33.7109375" customWidth="1"/>
    <col min="3" max="3" width="92.42578125" customWidth="1"/>
    <col min="4" max="4" width="27.7109375" customWidth="1"/>
    <col min="5" max="5" width="22.5703125" customWidth="1"/>
    <col min="6" max="6" width="24.140625" customWidth="1"/>
    <col min="7" max="7" width="23" customWidth="1"/>
    <col min="8" max="8" width="29.85546875" customWidth="1"/>
  </cols>
  <sheetData>
    <row r="2" spans="2:8" ht="47.25" x14ac:dyDescent="0.25">
      <c r="B2" s="10" t="s">
        <v>0</v>
      </c>
      <c r="C2" s="10" t="s">
        <v>1</v>
      </c>
      <c r="D2" s="10" t="s">
        <v>2</v>
      </c>
      <c r="E2" s="10" t="s">
        <v>3</v>
      </c>
      <c r="F2" s="10" t="s">
        <v>4</v>
      </c>
      <c r="G2" s="10" t="s">
        <v>5</v>
      </c>
      <c r="H2" s="10" t="s">
        <v>6</v>
      </c>
    </row>
    <row r="3" spans="2:8" ht="53.25" customHeight="1" x14ac:dyDescent="0.25">
      <c r="B3" s="1" t="s">
        <v>7</v>
      </c>
      <c r="C3" s="1" t="s">
        <v>81</v>
      </c>
      <c r="D3" s="2">
        <v>207900000</v>
      </c>
      <c r="E3" s="3" t="s">
        <v>8</v>
      </c>
      <c r="F3" s="4"/>
      <c r="G3" s="1" t="s">
        <v>9</v>
      </c>
      <c r="H3" s="3"/>
    </row>
    <row r="4" spans="2:8" ht="15.75" x14ac:dyDescent="0.25">
      <c r="B4" s="3" t="s">
        <v>10</v>
      </c>
      <c r="C4" s="3" t="s">
        <v>11</v>
      </c>
      <c r="D4" s="5">
        <v>45000000</v>
      </c>
      <c r="E4" s="3" t="s">
        <v>12</v>
      </c>
      <c r="F4" s="1" t="s">
        <v>13</v>
      </c>
      <c r="G4" s="1" t="s">
        <v>14</v>
      </c>
      <c r="H4" s="3"/>
    </row>
    <row r="5" spans="2:8" ht="91.5" customHeight="1" x14ac:dyDescent="0.25">
      <c r="B5" s="3" t="s">
        <v>15</v>
      </c>
      <c r="C5" s="3" t="s">
        <v>73</v>
      </c>
      <c r="D5" s="5">
        <v>337790000</v>
      </c>
      <c r="E5" s="3" t="s">
        <v>16</v>
      </c>
      <c r="F5" s="1" t="s">
        <v>17</v>
      </c>
      <c r="G5" s="1" t="s">
        <v>18</v>
      </c>
      <c r="H5" s="1" t="s">
        <v>71</v>
      </c>
    </row>
    <row r="6" spans="2:8" ht="178.5" customHeight="1" x14ac:dyDescent="0.25">
      <c r="B6" s="3" t="s">
        <v>19</v>
      </c>
      <c r="C6" s="3" t="s">
        <v>78</v>
      </c>
      <c r="D6" s="5">
        <v>209395000</v>
      </c>
      <c r="E6" s="3" t="s">
        <v>20</v>
      </c>
      <c r="F6" s="1" t="s">
        <v>21</v>
      </c>
      <c r="G6" s="1" t="s">
        <v>18</v>
      </c>
      <c r="H6" s="1" t="s">
        <v>67</v>
      </c>
    </row>
    <row r="7" spans="2:8" ht="92.25" customHeight="1" x14ac:dyDescent="0.25">
      <c r="B7" s="3" t="s">
        <v>22</v>
      </c>
      <c r="C7" s="3" t="s">
        <v>74</v>
      </c>
      <c r="D7" s="5">
        <v>99480000</v>
      </c>
      <c r="E7" s="3" t="s">
        <v>69</v>
      </c>
      <c r="F7" s="1" t="s">
        <v>13</v>
      </c>
      <c r="G7" s="1" t="s">
        <v>24</v>
      </c>
      <c r="H7" s="1" t="s">
        <v>68</v>
      </c>
    </row>
    <row r="8" spans="2:8" ht="108.75" customHeight="1" x14ac:dyDescent="0.25">
      <c r="B8" s="3" t="s">
        <v>25</v>
      </c>
      <c r="C8" s="3" t="s">
        <v>75</v>
      </c>
      <c r="D8" s="5">
        <v>102105000</v>
      </c>
      <c r="E8" s="3" t="s">
        <v>16</v>
      </c>
      <c r="F8" s="1" t="s">
        <v>17</v>
      </c>
      <c r="G8" s="1" t="s">
        <v>24</v>
      </c>
      <c r="H8" s="1" t="s">
        <v>70</v>
      </c>
    </row>
    <row r="9" spans="2:8" ht="205.5" customHeight="1" x14ac:dyDescent="0.25">
      <c r="B9" s="3" t="s">
        <v>26</v>
      </c>
      <c r="C9" s="3" t="s">
        <v>80</v>
      </c>
      <c r="D9" s="5">
        <v>220000000</v>
      </c>
      <c r="E9" s="3" t="s">
        <v>23</v>
      </c>
      <c r="F9" s="1" t="s">
        <v>13</v>
      </c>
      <c r="G9" s="1" t="s">
        <v>18</v>
      </c>
      <c r="H9" s="1" t="s">
        <v>68</v>
      </c>
    </row>
    <row r="10" spans="2:8" ht="62.25" customHeight="1" x14ac:dyDescent="0.25">
      <c r="B10" s="3" t="s">
        <v>27</v>
      </c>
      <c r="C10" s="3" t="s">
        <v>79</v>
      </c>
      <c r="D10" s="5">
        <v>48671000</v>
      </c>
      <c r="E10" s="3" t="s">
        <v>28</v>
      </c>
      <c r="F10" s="4" t="s">
        <v>29</v>
      </c>
      <c r="G10" s="1" t="s">
        <v>24</v>
      </c>
      <c r="H10" s="1" t="s">
        <v>72</v>
      </c>
    </row>
    <row r="11" spans="2:8" ht="39.75" customHeight="1" x14ac:dyDescent="0.25">
      <c r="B11" s="3" t="s">
        <v>30</v>
      </c>
      <c r="C11" s="3" t="s">
        <v>31</v>
      </c>
      <c r="D11" s="5">
        <v>4880000</v>
      </c>
      <c r="E11" s="3" t="s">
        <v>32</v>
      </c>
      <c r="F11" s="1" t="s">
        <v>33</v>
      </c>
      <c r="G11" s="1" t="s">
        <v>34</v>
      </c>
      <c r="H11" s="3"/>
    </row>
    <row r="12" spans="2:8" ht="31.5" x14ac:dyDescent="0.25">
      <c r="B12" s="3" t="s">
        <v>35</v>
      </c>
      <c r="C12" s="3" t="s">
        <v>36</v>
      </c>
      <c r="D12" s="5">
        <v>1291500</v>
      </c>
      <c r="E12" s="3" t="s">
        <v>37</v>
      </c>
      <c r="F12" s="1" t="s">
        <v>38</v>
      </c>
      <c r="G12" s="1" t="s">
        <v>39</v>
      </c>
      <c r="H12" s="3"/>
    </row>
    <row r="13" spans="2:8" ht="31.5" x14ac:dyDescent="0.25">
      <c r="B13" s="3" t="s">
        <v>40</v>
      </c>
      <c r="C13" s="3" t="s">
        <v>41</v>
      </c>
      <c r="D13" s="5">
        <v>2478450</v>
      </c>
      <c r="E13" s="3" t="s">
        <v>37</v>
      </c>
      <c r="F13" s="1" t="s">
        <v>38</v>
      </c>
      <c r="G13" s="1" t="s">
        <v>42</v>
      </c>
      <c r="H13" s="3"/>
    </row>
    <row r="14" spans="2:8" ht="31.5" x14ac:dyDescent="0.25">
      <c r="B14" s="3" t="s">
        <v>43</v>
      </c>
      <c r="C14" s="3" t="s">
        <v>44</v>
      </c>
      <c r="D14" s="5">
        <v>1291500</v>
      </c>
      <c r="E14" s="3" t="s">
        <v>45</v>
      </c>
      <c r="F14" s="1" t="s">
        <v>46</v>
      </c>
      <c r="G14" s="1" t="s">
        <v>82</v>
      </c>
      <c r="H14" s="3"/>
    </row>
    <row r="15" spans="2:8" ht="15.75" x14ac:dyDescent="0.25">
      <c r="B15" s="3" t="s">
        <v>47</v>
      </c>
      <c r="C15" s="3" t="s">
        <v>48</v>
      </c>
      <c r="D15" s="5">
        <v>6000000</v>
      </c>
      <c r="E15" s="3" t="s">
        <v>49</v>
      </c>
      <c r="F15" s="4"/>
      <c r="G15" s="1" t="s">
        <v>34</v>
      </c>
      <c r="H15" s="3"/>
    </row>
    <row r="16" spans="2:8" ht="81" customHeight="1" x14ac:dyDescent="0.25">
      <c r="B16" s="3" t="s">
        <v>50</v>
      </c>
      <c r="C16" s="3" t="s">
        <v>85</v>
      </c>
      <c r="D16" s="5">
        <v>11200000</v>
      </c>
      <c r="E16" s="3" t="s">
        <v>51</v>
      </c>
      <c r="F16" s="1" t="s">
        <v>52</v>
      </c>
      <c r="G16" s="1" t="s">
        <v>24</v>
      </c>
      <c r="H16" s="3" t="s">
        <v>76</v>
      </c>
    </row>
    <row r="17" spans="2:8" ht="45" customHeight="1" x14ac:dyDescent="0.25">
      <c r="B17" s="3" t="s">
        <v>53</v>
      </c>
      <c r="C17" s="3" t="s">
        <v>54</v>
      </c>
      <c r="D17" s="5">
        <v>10000000</v>
      </c>
      <c r="E17" s="3" t="s">
        <v>55</v>
      </c>
      <c r="F17" s="1" t="s">
        <v>56</v>
      </c>
      <c r="G17" s="1" t="s">
        <v>24</v>
      </c>
      <c r="H17" s="3" t="s">
        <v>77</v>
      </c>
    </row>
    <row r="18" spans="2:8" ht="15.75" x14ac:dyDescent="0.25">
      <c r="B18" s="3" t="s">
        <v>57</v>
      </c>
      <c r="C18" s="3" t="s">
        <v>58</v>
      </c>
      <c r="D18" s="5">
        <v>10186696</v>
      </c>
      <c r="E18" s="3" t="s">
        <v>59</v>
      </c>
      <c r="F18" s="4" t="s">
        <v>60</v>
      </c>
      <c r="G18" s="1" t="s">
        <v>24</v>
      </c>
      <c r="H18" s="3"/>
    </row>
    <row r="19" spans="2:8" ht="90" customHeight="1" x14ac:dyDescent="0.25">
      <c r="B19" s="3" t="s">
        <v>61</v>
      </c>
      <c r="C19" s="3" t="s">
        <v>83</v>
      </c>
      <c r="D19" s="5">
        <v>8840000</v>
      </c>
      <c r="E19" s="3" t="s">
        <v>8</v>
      </c>
      <c r="F19" s="4"/>
      <c r="G19" s="1" t="s">
        <v>62</v>
      </c>
      <c r="H19" s="3"/>
    </row>
    <row r="20" spans="2:8" ht="31.5" x14ac:dyDescent="0.25">
      <c r="B20" s="3" t="s">
        <v>63</v>
      </c>
      <c r="C20" s="3" t="s">
        <v>64</v>
      </c>
      <c r="D20" s="5">
        <v>3500000</v>
      </c>
      <c r="E20" s="3" t="s">
        <v>8</v>
      </c>
      <c r="F20" s="4"/>
      <c r="G20" s="1"/>
      <c r="H20" s="3"/>
    </row>
    <row r="21" spans="2:8" ht="15.75" x14ac:dyDescent="0.25">
      <c r="B21" s="3" t="s">
        <v>65</v>
      </c>
      <c r="C21" s="4"/>
      <c r="D21" s="5">
        <f>SUM(D3:D20)</f>
        <v>1330009146</v>
      </c>
      <c r="E21" s="3"/>
      <c r="F21" s="4"/>
      <c r="G21" s="4"/>
      <c r="H21" s="3"/>
    </row>
    <row r="22" spans="2:8" ht="15.75" x14ac:dyDescent="0.25">
      <c r="B22" s="1" t="s">
        <v>84</v>
      </c>
      <c r="C22" s="4"/>
      <c r="D22" s="6">
        <f>D21*0.05</f>
        <v>66500457.300000004</v>
      </c>
      <c r="E22" s="4"/>
      <c r="F22" s="4"/>
      <c r="G22" s="4"/>
      <c r="H22" s="3"/>
    </row>
    <row r="23" spans="2:8" ht="15.75" x14ac:dyDescent="0.25">
      <c r="B23" s="7" t="s">
        <v>66</v>
      </c>
      <c r="C23" s="8"/>
      <c r="D23" s="9">
        <f>D21+D22</f>
        <v>1396509603.3</v>
      </c>
      <c r="E23" s="4"/>
      <c r="F23" s="4"/>
      <c r="G23" s="4"/>
      <c r="H23"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Duarte</dc:creator>
  <cp:lastModifiedBy>Yudith Galeano</cp:lastModifiedBy>
  <dcterms:created xsi:type="dcterms:W3CDTF">2019-07-10T14:31:03Z</dcterms:created>
  <dcterms:modified xsi:type="dcterms:W3CDTF">2019-07-10T20:09:21Z</dcterms:modified>
</cp:coreProperties>
</file>