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490" windowHeight="7155" tabRatio="720" activeTab="2"/>
  </bookViews>
  <sheets>
    <sheet name="Presupuesto blanca_EVENTOS" sheetId="14" r:id="rId1"/>
    <sheet name="Presupuesto Ejemplo" sheetId="11" r:id="rId2"/>
    <sheet name="Consideraciones finales" sheetId="15" r:id="rId3"/>
  </sheets>
  <externalReferences>
    <externalReference r:id="rId4"/>
  </externalReferences>
  <definedNames>
    <definedName name="_ftn1" localSheetId="1">'Presupuesto Ejemplo'!#REF!</definedName>
    <definedName name="_ftnref1" localSheetId="1">'Presupuesto Ejemplo'!$H$8</definedName>
    <definedName name="_xlnm.Print_Area" localSheetId="0">'Presupuesto blanca_EVENTOS'!$A$1:$L$20</definedName>
    <definedName name="_xlnm.Print_Area" localSheetId="1">'Presupuesto Ejemplo'!$A$1:$Q$64</definedName>
    <definedName name="CUERPO" localSheetId="0">#REF!</definedName>
    <definedName name="CUERPO" localSheetId="1">#REF!</definedName>
    <definedName name="CUERPO">#REF!</definedName>
    <definedName name="ENCA" localSheetId="0">#REF!</definedName>
    <definedName name="ENCA" localSheetId="1">#REF!</definedName>
    <definedName name="ENCA">#REF!</definedName>
    <definedName name="Entidades">[1]Entidades!$C$1:$D$75</definedName>
    <definedName name="Modalidad">[1]Entidades!$C$82:$D$86</definedName>
    <definedName name="Moneda">[1]Entidades!$C$90:$D$92</definedName>
    <definedName name="O.G." localSheetId="0">'Presupuesto blanca_EVENTOS'!$G$49:$H$52</definedName>
    <definedName name="O.G." localSheetId="1">'Presupuesto Ejemplo'!#REF!</definedName>
    <definedName name="O.G.">#REF!</definedName>
    <definedName name="Pluri">[1]Entidades!$D$94:$D$95</definedName>
  </definedNames>
  <calcPr calcId="125725"/>
</workbook>
</file>

<file path=xl/calcChain.xml><?xml version="1.0" encoding="utf-8"?>
<calcChain xmlns="http://schemas.openxmlformats.org/spreadsheetml/2006/main">
  <c r="B48" i="14"/>
  <c r="C103" i="11" l="1"/>
  <c r="C102"/>
  <c r="C101"/>
  <c r="C100"/>
  <c r="C99"/>
  <c r="C98"/>
  <c r="C97"/>
  <c r="C96"/>
  <c r="C95"/>
  <c r="C94"/>
  <c r="C93"/>
  <c r="C92"/>
  <c r="C90"/>
  <c r="C89"/>
  <c r="C88"/>
  <c r="H67"/>
  <c r="H66"/>
  <c r="K50"/>
  <c r="K49"/>
  <c r="K48"/>
  <c r="K47"/>
  <c r="K43"/>
  <c r="K42"/>
  <c r="K41"/>
  <c r="K40"/>
  <c r="K38"/>
  <c r="K37"/>
  <c r="K36"/>
  <c r="K33"/>
  <c r="K32"/>
  <c r="K31"/>
  <c r="K30"/>
  <c r="K29"/>
  <c r="K28"/>
  <c r="K27"/>
  <c r="K21"/>
  <c r="K25"/>
  <c r="K24"/>
  <c r="K23"/>
  <c r="B56" i="14" l="1"/>
  <c r="B55"/>
  <c r="B53"/>
  <c r="B52"/>
  <c r="B51"/>
  <c r="B50"/>
  <c r="B49"/>
  <c r="G28"/>
</calcChain>
</file>

<file path=xl/sharedStrings.xml><?xml version="1.0" encoding="utf-8"?>
<sst xmlns="http://schemas.openxmlformats.org/spreadsheetml/2006/main" count="322" uniqueCount="215">
  <si>
    <t>Tipo</t>
  </si>
  <si>
    <t>Modalidad Contratación</t>
  </si>
  <si>
    <t>Inicio Contrato</t>
  </si>
  <si>
    <t>Finalización Contrato</t>
  </si>
  <si>
    <t>Estado</t>
  </si>
  <si>
    <t>Comentarios</t>
  </si>
  <si>
    <t>Administrativo</t>
  </si>
  <si>
    <t>Misional</t>
  </si>
  <si>
    <t>FL</t>
  </si>
  <si>
    <t>CCP</t>
  </si>
  <si>
    <t>PBC</t>
  </si>
  <si>
    <t>SCC</t>
  </si>
  <si>
    <t>SDC</t>
  </si>
  <si>
    <t>Jornales</t>
  </si>
  <si>
    <t>Honorarios Profesionales</t>
  </si>
  <si>
    <t>Servicios Basicos</t>
  </si>
  <si>
    <t>Pasajes</t>
  </si>
  <si>
    <t>Viáticos y movilidad</t>
  </si>
  <si>
    <t>Servicios Técnicos y Profesionales</t>
  </si>
  <si>
    <t>Productos de Papel, Cartón e Impresos</t>
  </si>
  <si>
    <t>Bienes de Consumo de Oficina e Insumos</t>
  </si>
  <si>
    <t>Combustibles y lubricantes</t>
  </si>
  <si>
    <t>Adquis. De Maquinarias, Equipos y Herramientas Mayores</t>
  </si>
  <si>
    <t>Adquis. De Equipos de Oficina y Computación</t>
  </si>
  <si>
    <t>Adquisicion de Software</t>
  </si>
  <si>
    <t>Otros servicios en General (gastronomicos, local, …)</t>
  </si>
  <si>
    <t>Servicios de Capacitación y Adiestramiento</t>
  </si>
  <si>
    <t>1.1</t>
  </si>
  <si>
    <t>1.2</t>
  </si>
  <si>
    <t>1.2.1</t>
  </si>
  <si>
    <t>1.2.2</t>
  </si>
  <si>
    <t>145 -Honorarios Profesionales</t>
  </si>
  <si>
    <t>Descripción de la Adquisición (bien o servicio)</t>
  </si>
  <si>
    <t>Administración del Proyecto</t>
  </si>
  <si>
    <t>340 -Bienes de Consumo de Oficina e Insumos</t>
  </si>
  <si>
    <t>Objeto de Gasto</t>
  </si>
  <si>
    <t>232 -Viáticos y movilidad</t>
  </si>
  <si>
    <t>Categoría de Gasto</t>
  </si>
  <si>
    <t>100 - Servicios Personales</t>
  </si>
  <si>
    <t>200 - Servicios No Personales</t>
  </si>
  <si>
    <t>300 - Bienes de Consumo e Insumos</t>
  </si>
  <si>
    <t>500 - Inversión Física</t>
  </si>
  <si>
    <t>Indicadores (Que describen el logro del producto)</t>
  </si>
  <si>
    <t>Medios de verificación</t>
  </si>
  <si>
    <t>Monto solicitado al CONACYT (Gs.)</t>
  </si>
  <si>
    <t>Contrapartida (Gs.)</t>
  </si>
  <si>
    <t>FL - Compra Directa con Factura de Formato Legal</t>
  </si>
  <si>
    <t>CCP - Cuadro Comparativo de Precios</t>
  </si>
  <si>
    <t>PBC - Pliego de Bases y Condiciones</t>
  </si>
  <si>
    <t>SCC - Selección Basada en las Calificaciones de los Consultores</t>
  </si>
  <si>
    <t>SDC - Selección Directa de los Consultores</t>
  </si>
  <si>
    <t>330 -Productos de Papel, Cartón e Impresos</t>
  </si>
  <si>
    <t>Resultados esperados:</t>
  </si>
  <si>
    <t xml:space="preserve">Monto total </t>
  </si>
  <si>
    <t>Consejo Nacional de Ciencia y Tecnología</t>
  </si>
  <si>
    <t>Sub nivel</t>
  </si>
  <si>
    <t xml:space="preserve">Factura, contratos </t>
  </si>
  <si>
    <t>Toner para impresora y resma de papel</t>
  </si>
  <si>
    <t>Compra de libros digitales</t>
  </si>
  <si>
    <t>2.1</t>
  </si>
  <si>
    <t>2.2</t>
  </si>
  <si>
    <t>2.2.1</t>
  </si>
  <si>
    <t>2.2.2</t>
  </si>
  <si>
    <t>2.2.3</t>
  </si>
  <si>
    <t>3.1</t>
  </si>
  <si>
    <t>335 -Productos de Papel, Cartón e Impresos</t>
  </si>
  <si>
    <t>Censo realizado</t>
  </si>
  <si>
    <t>Documento desarrollado</t>
  </si>
  <si>
    <t>Adquisición de computadora e impresora</t>
  </si>
  <si>
    <t>Adquisición de resma de papel</t>
  </si>
  <si>
    <t>Adquisición de insumos para impresora</t>
  </si>
  <si>
    <t>Adquisición de utiles de oficina</t>
  </si>
  <si>
    <t>Adquisición de muebles y sillas</t>
  </si>
  <si>
    <t xml:space="preserve"> ---</t>
  </si>
  <si>
    <t>Pasajes y viáticos</t>
  </si>
  <si>
    <t>1.-</t>
  </si>
  <si>
    <t>2.-</t>
  </si>
  <si>
    <t>3.-</t>
  </si>
  <si>
    <t>4.-</t>
  </si>
  <si>
    <t>Cantidad</t>
  </si>
  <si>
    <t>18/01/205</t>
  </si>
  <si>
    <t>18/01/206</t>
  </si>
  <si>
    <t>18/01/207</t>
  </si>
  <si>
    <t>145 - Honorarios Profesionales</t>
  </si>
  <si>
    <t>144 - Jornales</t>
  </si>
  <si>
    <t>210 - Servicios Básicos</t>
  </si>
  <si>
    <t>231 - Pasajes</t>
  </si>
  <si>
    <t>Monto solicitado al Conacyt</t>
  </si>
  <si>
    <t>232 - Viáticos y movilidad</t>
  </si>
  <si>
    <t>260 - Servicios Técnicos y Profesionales</t>
  </si>
  <si>
    <t>R1)</t>
  </si>
  <si>
    <t>R2)</t>
  </si>
  <si>
    <t>3.2</t>
  </si>
  <si>
    <t>3.3</t>
  </si>
  <si>
    <t>4.2</t>
  </si>
  <si>
    <t>4.3</t>
  </si>
  <si>
    <t>Los medios de verificación corresponden a las fuentes de información que se utilizarán para obtener los datos necesarios para calcular los indicadores. Ej: Informes, Encuestas, Entrevistas</t>
  </si>
  <si>
    <t>Indicar los bienes, servicios, insumos que se deberán adquirir para la realización de cada actividad</t>
  </si>
  <si>
    <t>Ejecutor</t>
  </si>
  <si>
    <t>Institución  Beneficiaria:</t>
  </si>
  <si>
    <t>CÓDIGO</t>
  </si>
  <si>
    <t>Etapa de extensión desarrollada</t>
  </si>
  <si>
    <t>Etapa investigativa culminada</t>
  </si>
  <si>
    <t>Programa de posgrado gestionado</t>
  </si>
  <si>
    <t>Etapa docente culminada</t>
  </si>
  <si>
    <t>Plan de mejora elaborado</t>
  </si>
  <si>
    <t>Plan de mejora aprobado</t>
  </si>
  <si>
    <t>Plan General de trabajo elaborado</t>
  </si>
  <si>
    <t>Plan General de trabajo aprobado</t>
  </si>
  <si>
    <t>Presupuesto ajustado</t>
  </si>
  <si>
    <t>Presupuesto aprobado</t>
  </si>
  <si>
    <t>Planilla de presupuesto</t>
  </si>
  <si>
    <t>Planilla de plan de mejora</t>
  </si>
  <si>
    <t>Programa culminado</t>
  </si>
  <si>
    <t>Informe final aprobado</t>
  </si>
  <si>
    <t>4.4</t>
  </si>
  <si>
    <t>Documentos para la firma de contrato entregados</t>
  </si>
  <si>
    <t>4.5</t>
  </si>
  <si>
    <t>Documentos y formularios para la primera transferencia entregados</t>
  </si>
  <si>
    <t xml:space="preserve">Formularios para la transferencia.
Documentos </t>
  </si>
  <si>
    <t>Documentos</t>
  </si>
  <si>
    <t>Contrato firmado</t>
  </si>
  <si>
    <t>Primera transferencia realizada</t>
  </si>
  <si>
    <t>4.6</t>
  </si>
  <si>
    <t>Convocatoria nacional sobre la apertura del programa de posgrado</t>
  </si>
  <si>
    <t>Estudiantes seleccionados para el programa de posgrado</t>
  </si>
  <si>
    <t>4.7</t>
  </si>
  <si>
    <t>Actas de aprobación de proyectos
Actas de aprobación de defensa de proyectos</t>
  </si>
  <si>
    <t>Coordinador de tutoria</t>
  </si>
  <si>
    <t xml:space="preserve">Insumos adquiridos </t>
  </si>
  <si>
    <t>Congreso-seminario realizado</t>
  </si>
  <si>
    <t>Pasaje y viaticos de docentes extranjeros</t>
  </si>
  <si>
    <t>230 - Pasaje y viáticos</t>
  </si>
  <si>
    <t>4.8</t>
  </si>
  <si>
    <t>Informes de avance</t>
  </si>
  <si>
    <t>4.9</t>
  </si>
  <si>
    <t>Rendición de cuentas</t>
  </si>
  <si>
    <t>4.1</t>
  </si>
  <si>
    <t>Código</t>
  </si>
  <si>
    <t>Objetivo General:</t>
  </si>
  <si>
    <t>Objetivo Específico:</t>
  </si>
  <si>
    <t>Indicadores verificables de cumplimiento</t>
  </si>
  <si>
    <t>Actas de evaluación o exámenes de Tesis</t>
  </si>
  <si>
    <t>Formar "25" profesionales, capaces de evaluar, diseñar e implementar proyectos tecnológicos que ofrezcan soluciones apropiadas  para el mercado local e internacional,  en el campo de la ingeniería electrónica</t>
  </si>
  <si>
    <t>Planilla de asistencia de estudiantes
Planilla de asistencia docentes
Historial académico estudiantes</t>
  </si>
  <si>
    <t>Adquisición de insumos y contratación de RRHH para la etapa de acuerdo a los procesos indicados</t>
  </si>
  <si>
    <t>Insumos adquiridos y contratación de RRHH realizado</t>
  </si>
  <si>
    <t>Adquisición de bilbiografía y equipamientos</t>
  </si>
  <si>
    <t>Insumos para el desarrollo de la etapa docente</t>
  </si>
  <si>
    <t>Adquisición de bilbiografía</t>
  </si>
  <si>
    <t>Adqusición de equipamientos de laboratorio</t>
  </si>
  <si>
    <t>Proyectos de tesis aprobados
Defensas de proyectos aprobados</t>
  </si>
  <si>
    <t xml:space="preserve">Productos </t>
  </si>
  <si>
    <t>Malla curricular culminada</t>
  </si>
  <si>
    <t xml:space="preserve">Profesionales formados en las areas de accionamientos multifásicos, eficiencia energética, calidad energética y energías renovables </t>
  </si>
  <si>
    <t>Fortalecimiento de los vínculos entre la Universidad Nacional de Asunción (FIUNA) y las instituciones públicas y privadas del sector de las energías renovables</t>
  </si>
  <si>
    <t>Fortalecimiento de los vínculos entre la Universidad Nacional de Asunción (FIUNA) e instituciones educativas extranjeras</t>
  </si>
  <si>
    <t>Formación de recursos humanos capaces de desarrollar tareas de investigación en el ámbito universitario</t>
  </si>
  <si>
    <t>Formación de recursos humanos para el ejercicio de la docencia</t>
  </si>
  <si>
    <t>Revisores del trabajo</t>
  </si>
  <si>
    <t>Logística</t>
  </si>
  <si>
    <t>Publicación científica en revistas</t>
  </si>
  <si>
    <t>4.10</t>
  </si>
  <si>
    <t>Servicios básicos funcionamiento local de desarrollo posgrdo (luz, agua, teléfono, internet, expensas, servicio de limpieza, mantenimiento edificio y mobiliario, etc)</t>
  </si>
  <si>
    <t>(Nro estudiantes c/proyecto aprobado - Nro de estudiantes inscriptos en posgrado)/Nro de estudiantes inscriptos en el posgrado)x100</t>
  </si>
  <si>
    <t>Toner para impresora y resma de papel /Publicidad en medios masivos</t>
  </si>
  <si>
    <t xml:space="preserve">Adquisición de insumos </t>
  </si>
  <si>
    <t>Contratación de RRHH para la etapa de acuerdo a los procesos indicados</t>
  </si>
  <si>
    <t>Plantel academico contratado</t>
  </si>
  <si>
    <t>Facturas, contratos</t>
  </si>
  <si>
    <t>Contrato docentes</t>
  </si>
  <si>
    <t>Contrato tutores</t>
  </si>
  <si>
    <t>Contrato coordinador  académico</t>
  </si>
  <si>
    <t>Contrato coordinador administrativo</t>
  </si>
  <si>
    <t>4.11</t>
  </si>
  <si>
    <t>Equipo coordinador conformado</t>
  </si>
  <si>
    <t xml:space="preserve">Plan de mejora </t>
  </si>
  <si>
    <t>Resolución de nombramiento y  contato</t>
  </si>
  <si>
    <t>Contratación equipo coordinador</t>
  </si>
  <si>
    <t>Presentación de avance de proyecto de tesis en congresos, seminarios nacionales o internacionales</t>
  </si>
  <si>
    <t>R3)</t>
  </si>
  <si>
    <t>R4)</t>
  </si>
  <si>
    <t>14-POS-0XX</t>
  </si>
  <si>
    <t>Secretaria académica</t>
  </si>
  <si>
    <t>Meta mínima</t>
  </si>
  <si>
    <t>PRESUPUESTO DEL PROYECTO DE INVESTIGACIÓN</t>
  </si>
  <si>
    <t>Nombre del Proyecto</t>
  </si>
  <si>
    <t>Fortalecer la capacidad de investigación y la generación de conocimientos mediante el financiamiento no reembolsable de Proyectos de Investigación cuyo propósito principal sea el avance del conocimiento en diferentes campos de la ciencia y tecnología.</t>
  </si>
  <si>
    <t>Resultados Esperados</t>
  </si>
  <si>
    <t>R5)</t>
  </si>
  <si>
    <t xml:space="preserve">PRESUPUESTO </t>
  </si>
  <si>
    <t>EVE_XXX</t>
  </si>
  <si>
    <t>Objetivo Específico</t>
  </si>
  <si>
    <t>Un objetivo "ideal" que deberá ser alcanzado finalizada la ejecución del Evento, enunciado en forma clara, realista y medible.</t>
  </si>
  <si>
    <t>Institución  Beneficiaria</t>
  </si>
  <si>
    <t>Objetivo</t>
  </si>
  <si>
    <t>Fuente de Financiamiento</t>
  </si>
  <si>
    <t xml:space="preserve">Monto propio de la institución </t>
  </si>
  <si>
    <t xml:space="preserve">Rubros financiables </t>
  </si>
  <si>
    <t xml:space="preserve">Actividades </t>
  </si>
  <si>
    <t>Viaticos y alojamiento</t>
  </si>
  <si>
    <t>Publicaciones formales surgidas como consecuencia del evento</t>
  </si>
  <si>
    <t xml:space="preserve">Servicio de Traductor para ponencias en lengua extranjera del evento. </t>
  </si>
  <si>
    <t xml:space="preserve">Alquiler del local (auditorio) </t>
  </si>
  <si>
    <t>140 - Personal Contrado</t>
  </si>
  <si>
    <t>230 - Pasajes y viáticos</t>
  </si>
  <si>
    <t>250 - Alquileres y Derechos</t>
  </si>
  <si>
    <t>330- Productos Papel, carton e impresos</t>
  </si>
  <si>
    <t>250 - Alquileres y derechos</t>
  </si>
  <si>
    <t>Alquileres y derechos</t>
  </si>
  <si>
    <t>Personal contratado</t>
  </si>
  <si>
    <t>Para el Presupuesto</t>
  </si>
  <si>
    <t>1. Dentro del presupuesto se podrán considerar dentro de viáticos algunos gastos como: equipaje extra, protección de maletas.</t>
  </si>
  <si>
    <t>2. Esta plantilla es indicativa, en caso de considerarse podrán agregar otros ítems siempre y cuando guarden relación al primer presupuesto planteado en la postulación.</t>
  </si>
  <si>
    <t>3. El presupuesto deberá contener firma y aclaración del postulante y del responsable de la Institución Beneficiaria.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</si>
</sst>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 Light"/>
      <family val="2"/>
    </font>
    <font>
      <i/>
      <sz val="12"/>
      <color theme="1"/>
      <name val="Calibri Light"/>
      <family val="2"/>
    </font>
    <font>
      <sz val="12"/>
      <color theme="1"/>
      <name val="Calibri Light"/>
      <family val="2"/>
    </font>
    <font>
      <b/>
      <i/>
      <sz val="12"/>
      <color theme="1"/>
      <name val="Calibri Light"/>
      <family val="2"/>
    </font>
    <font>
      <sz val="12"/>
      <name val="Calibri Light"/>
      <family val="2"/>
    </font>
    <font>
      <i/>
      <sz val="12"/>
      <color rgb="FF000000"/>
      <name val="Calibri Light"/>
      <family val="2"/>
    </font>
    <font>
      <sz val="11"/>
      <color theme="1"/>
      <name val="Calibri Light"/>
      <family val="2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/>
    <xf numFmtId="3" fontId="5" fillId="0" borderId="4" xfId="0" applyNumberFormat="1" applyFont="1" applyBorder="1"/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3" fontId="6" fillId="0" borderId="0" xfId="0" applyNumberFormat="1" applyFont="1" applyFill="1" applyBorder="1" applyAlignment="1">
      <alignment wrapText="1"/>
    </xf>
    <xf numFmtId="0" fontId="5" fillId="4" borderId="0" xfId="0" applyFont="1" applyFill="1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5" fillId="0" borderId="8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14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3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3" fontId="5" fillId="0" borderId="3" xfId="0" applyNumberFormat="1" applyFont="1" applyBorder="1" applyAlignment="1">
      <alignment horizontal="center" vertical="top" wrapText="1"/>
    </xf>
    <xf numFmtId="3" fontId="5" fillId="0" borderId="3" xfId="0" applyNumberFormat="1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14" fontId="5" fillId="0" borderId="1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3" fontId="5" fillId="0" borderId="14" xfId="0" applyNumberFormat="1" applyFont="1" applyBorder="1" applyAlignment="1">
      <alignment vertical="top"/>
    </xf>
    <xf numFmtId="0" fontId="5" fillId="0" borderId="14" xfId="0" applyFont="1" applyBorder="1" applyAlignment="1">
      <alignment horizontal="center" vertical="top"/>
    </xf>
    <xf numFmtId="0" fontId="5" fillId="0" borderId="14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5" fillId="0" borderId="0" xfId="0" applyFont="1" applyAlignment="1">
      <alignment horizontal="right" vertical="center"/>
    </xf>
    <xf numFmtId="3" fontId="5" fillId="0" borderId="12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5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3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9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vertical="top"/>
    </xf>
    <xf numFmtId="0" fontId="5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3" fontId="5" fillId="0" borderId="4" xfId="0" applyNumberFormat="1" applyFont="1" applyBorder="1" applyAlignment="1">
      <alignment vertical="top" wrapText="1"/>
    </xf>
    <xf numFmtId="0" fontId="5" fillId="3" borderId="4" xfId="0" applyFont="1" applyFill="1" applyBorder="1" applyAlignment="1">
      <alignment horizontal="right" vertical="top" wrapText="1"/>
    </xf>
    <xf numFmtId="0" fontId="4" fillId="3" borderId="4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4" xfId="0" quotePrefix="1" applyFont="1" applyFill="1" applyBorder="1" applyAlignment="1">
      <alignment vertical="center" wrapText="1"/>
    </xf>
    <xf numFmtId="0" fontId="9" fillId="0" borderId="0" xfId="0" applyFont="1" applyBorder="1"/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wrapText="1"/>
    </xf>
    <xf numFmtId="0" fontId="5" fillId="0" borderId="11" xfId="0" applyFont="1" applyBorder="1" applyAlignment="1">
      <alignment horizontal="left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0" fillId="0" borderId="0" xfId="0" applyFont="1"/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1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wrapText="1"/>
    </xf>
    <xf numFmtId="0" fontId="13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wrapText="1"/>
    </xf>
    <xf numFmtId="3" fontId="10" fillId="0" borderId="4" xfId="0" applyNumberFormat="1" applyFont="1" applyBorder="1"/>
    <xf numFmtId="14" fontId="10" fillId="0" borderId="4" xfId="0" applyNumberFormat="1" applyFont="1" applyBorder="1"/>
    <xf numFmtId="3" fontId="13" fillId="0" borderId="0" xfId="0" applyNumberFormat="1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5" fillId="0" borderId="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wrapText="1"/>
    </xf>
    <xf numFmtId="0" fontId="3" fillId="5" borderId="4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wrapText="1"/>
    </xf>
    <xf numFmtId="0" fontId="7" fillId="0" borderId="6" xfId="1" applyFont="1" applyBorder="1" applyAlignment="1">
      <alignment horizontal="justify" vertical="center" wrapText="1"/>
    </xf>
    <xf numFmtId="0" fontId="7" fillId="0" borderId="14" xfId="1" applyFont="1" applyBorder="1" applyAlignment="1">
      <alignment horizontal="justify" vertical="center" wrapText="1"/>
    </xf>
    <xf numFmtId="0" fontId="7" fillId="0" borderId="9" xfId="1" applyFont="1" applyBorder="1" applyAlignment="1">
      <alignment horizontal="justify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0" fillId="0" borderId="0" xfId="0" applyBorder="1" applyAlignment="1"/>
    <xf numFmtId="0" fontId="17" fillId="6" borderId="0" xfId="0" applyFont="1" applyFill="1" applyBorder="1" applyAlignment="1">
      <alignment horizontal="center"/>
    </xf>
  </cellXfs>
  <cellStyles count="4">
    <cellStyle name="Millares 2" xfId="2"/>
    <cellStyle name="Normal" xfId="0" builtinId="0"/>
    <cellStyle name="Normal 2" xfId="1"/>
    <cellStyle name="Normal 3" xfId="3"/>
  </cellStyles>
  <dxfs count="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ODOR~1/AppData/Local/Temp/Mis%20documentos/A%20-%20PROYECTO%202004/Decreto%20Reglamentario%20Form.Ex%20PAC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 Anual de Contrataciones"/>
      <sheetName val="Entidades"/>
      <sheetName val="Clasificador"/>
    </sheetNames>
    <sheetDataSet>
      <sheetData sheetId="0" refreshError="1"/>
      <sheetData sheetId="1" refreshError="1">
        <row r="1">
          <cell r="C1" t="str">
            <v>11-1</v>
          </cell>
          <cell r="D1" t="str">
            <v>CONGRESO NACIONAL</v>
          </cell>
        </row>
        <row r="2">
          <cell r="C2" t="str">
            <v>11-2</v>
          </cell>
          <cell r="D2" t="str">
            <v>CAMARA DE SENADORES</v>
          </cell>
        </row>
        <row r="3">
          <cell r="C3" t="str">
            <v>11-3</v>
          </cell>
          <cell r="D3" t="str">
            <v>CAMARA DE DIPUTADOS</v>
          </cell>
        </row>
        <row r="4">
          <cell r="C4" t="str">
            <v>12-1</v>
          </cell>
          <cell r="D4" t="str">
            <v>PRESIDENCIA DE LA REPUBLICA</v>
          </cell>
        </row>
        <row r="5">
          <cell r="C5" t="str">
            <v>12-2</v>
          </cell>
          <cell r="D5" t="str">
            <v>VICEPRESIDENCIA DE LA REPUBLICA</v>
          </cell>
        </row>
        <row r="6">
          <cell r="C6" t="str">
            <v>12-3</v>
          </cell>
          <cell r="D6" t="str">
            <v>MINISTERIO DEL INTERIOR</v>
          </cell>
        </row>
        <row r="7">
          <cell r="C7" t="str">
            <v>12-4</v>
          </cell>
          <cell r="D7" t="str">
            <v>MINISTERIO DE RELACIONES EXTERIORES</v>
          </cell>
        </row>
        <row r="8">
          <cell r="C8" t="str">
            <v>12-5</v>
          </cell>
          <cell r="D8" t="str">
            <v>MINISTERIO DE DEFENSA NACIONAL</v>
          </cell>
        </row>
        <row r="9">
          <cell r="C9" t="str">
            <v>12-6</v>
          </cell>
          <cell r="D9" t="str">
            <v>MINISTERIO DE HACIENDA</v>
          </cell>
        </row>
        <row r="10">
          <cell r="C10" t="str">
            <v>12-7</v>
          </cell>
          <cell r="D10" t="str">
            <v>MINISTERIO DE EDUCACION Y CULTURA</v>
          </cell>
        </row>
        <row r="11">
          <cell r="C11" t="str">
            <v>12-8</v>
          </cell>
          <cell r="D11" t="str">
            <v>MINISTERIO DE SALUD PUBLICA Y BIENESTAR SOCIAL</v>
          </cell>
        </row>
        <row r="12">
          <cell r="C12" t="str">
            <v>12-9</v>
          </cell>
          <cell r="D12" t="str">
            <v>MINISTERIO DE JUSTICIA Y TRABAJO</v>
          </cell>
        </row>
        <row r="13">
          <cell r="C13" t="str">
            <v>12-10</v>
          </cell>
          <cell r="D13" t="str">
            <v>MINISTERIO DE AGRICULTURA Y GANADERIA</v>
          </cell>
        </row>
        <row r="14">
          <cell r="C14" t="str">
            <v>12-11</v>
          </cell>
          <cell r="D14" t="str">
            <v>MINISTERIO DE INDUSTRIA Y COMERCIO</v>
          </cell>
        </row>
        <row r="15">
          <cell r="C15" t="str">
            <v>12-13</v>
          </cell>
          <cell r="D15" t="str">
            <v>MINISTERIO DE OBRAS PUBLICAS Y COMUNICACIONES</v>
          </cell>
        </row>
        <row r="16">
          <cell r="C16" t="str">
            <v>13-1</v>
          </cell>
          <cell r="D16" t="str">
            <v>CORTE SUPREMA DE JUSTICIA</v>
          </cell>
        </row>
        <row r="17">
          <cell r="C17" t="str">
            <v>13-2</v>
          </cell>
          <cell r="D17" t="str">
            <v>JUSTICIA ELECTORAL</v>
          </cell>
        </row>
        <row r="18">
          <cell r="C18" t="str">
            <v>13-3</v>
          </cell>
          <cell r="D18" t="str">
            <v>MINISTERIO PUBLICO</v>
          </cell>
        </row>
        <row r="19">
          <cell r="C19" t="str">
            <v>13-4</v>
          </cell>
          <cell r="D19" t="str">
            <v>CONSEJO DE LA MAGISTRATURA</v>
          </cell>
        </row>
        <row r="20">
          <cell r="C20" t="str">
            <v>14-1</v>
          </cell>
          <cell r="D20" t="str">
            <v>CONTRALORIA GENERAL DE LA REPUBLICA</v>
          </cell>
        </row>
        <row r="21">
          <cell r="C21" t="str">
            <v>15-1</v>
          </cell>
          <cell r="D21" t="str">
            <v>DEFENSORIA DEL PUEBLO</v>
          </cell>
        </row>
        <row r="22">
          <cell r="C22" t="str">
            <v>16-1</v>
          </cell>
          <cell r="D22" t="str">
            <v>TESORO PUBLICO</v>
          </cell>
        </row>
        <row r="23">
          <cell r="C23" t="str">
            <v>17-1</v>
          </cell>
          <cell r="D23" t="str">
            <v>TESORO NACIONAL</v>
          </cell>
        </row>
        <row r="24">
          <cell r="C24" t="str">
            <v>21-1</v>
          </cell>
          <cell r="D24" t="str">
            <v>BANCO CENTRAL DEL PARAGUAY</v>
          </cell>
        </row>
        <row r="25">
          <cell r="C25" t="str">
            <v>22-1</v>
          </cell>
          <cell r="D25" t="str">
            <v>PRIMER DEPARTAMENTO CONCEPCION</v>
          </cell>
        </row>
        <row r="26">
          <cell r="C26" t="str">
            <v>22-2</v>
          </cell>
          <cell r="D26" t="str">
            <v>SEGUNDO DEPARTAMENTO SAN PEDRO</v>
          </cell>
        </row>
        <row r="27">
          <cell r="C27" t="str">
            <v>22-3</v>
          </cell>
          <cell r="D27" t="str">
            <v>TERCER DEPARTAMENTO CORDILLERA</v>
          </cell>
        </row>
        <row r="28">
          <cell r="C28" t="str">
            <v>22-4</v>
          </cell>
          <cell r="D28" t="str">
            <v>CUARTO DEPARTAMENTO GUAIRA</v>
          </cell>
        </row>
        <row r="29">
          <cell r="C29" t="str">
            <v>22-5</v>
          </cell>
          <cell r="D29" t="str">
            <v>QUINTO DEPARTAMENTO CAAGUAZU</v>
          </cell>
        </row>
        <row r="30">
          <cell r="C30" t="str">
            <v>22-6</v>
          </cell>
          <cell r="D30" t="str">
            <v>SEXTO DEPARTAMENTO CAAZAPA</v>
          </cell>
        </row>
        <row r="31">
          <cell r="C31" t="str">
            <v>22-7</v>
          </cell>
          <cell r="D31" t="str">
            <v>SEPTIMO DEPARTAMENTO ITAPUA</v>
          </cell>
        </row>
        <row r="32">
          <cell r="C32" t="str">
            <v>22-8</v>
          </cell>
          <cell r="D32" t="str">
            <v>OCTAVO DEPARTAMENTO MISIONES</v>
          </cell>
        </row>
        <row r="33">
          <cell r="C33" t="str">
            <v>22-9</v>
          </cell>
          <cell r="D33" t="str">
            <v>NOVENO DEPARTAMENTO PARAGUARI</v>
          </cell>
        </row>
        <row r="34">
          <cell r="C34" t="str">
            <v>22-10</v>
          </cell>
          <cell r="D34" t="str">
            <v>DECIMO DEPARTAMENTO ALTO PARANA</v>
          </cell>
        </row>
        <row r="35">
          <cell r="C35" t="str">
            <v>22-11</v>
          </cell>
          <cell r="D35" t="str">
            <v>UNDECIMO DEPARTAMENTO CENTRAL</v>
          </cell>
        </row>
        <row r="36">
          <cell r="C36" t="str">
            <v>22-12</v>
          </cell>
          <cell r="D36" t="str">
            <v>DUODECIMO DEPARTAMENTO ÑEEMBUCU</v>
          </cell>
        </row>
        <row r="37">
          <cell r="C37" t="str">
            <v>22-13</v>
          </cell>
          <cell r="D37" t="str">
            <v>DECIMOTERCER DEPARTAMENTO AMAMBAY</v>
          </cell>
        </row>
        <row r="38">
          <cell r="C38" t="str">
            <v>22-14</v>
          </cell>
          <cell r="D38" t="str">
            <v>DECIMOCUARTO DEPARTAMENTO CANINDEYU</v>
          </cell>
        </row>
        <row r="39">
          <cell r="C39" t="str">
            <v>22-15</v>
          </cell>
          <cell r="D39" t="str">
            <v>DECIMOQUINTO DEPARTAMENTO PDTE. HAYES</v>
          </cell>
        </row>
        <row r="40">
          <cell r="C40" t="str">
            <v>22-16</v>
          </cell>
          <cell r="D40" t="str">
            <v>DECIMOSEXTO DEPARTAMENTO ALTO PARAGUAY</v>
          </cell>
        </row>
        <row r="41">
          <cell r="C41" t="str">
            <v>22-17</v>
          </cell>
          <cell r="D41" t="str">
            <v>DECIMOSEPTIMO DEPARTAMENTO BOQUERON</v>
          </cell>
        </row>
        <row r="42">
          <cell r="C42" t="str">
            <v>23-1</v>
          </cell>
          <cell r="D42" t="str">
            <v>INSTITUTO NACIONAL DE TECNOLOGIA Y NORMALIZACION (INTN)</v>
          </cell>
        </row>
        <row r="43">
          <cell r="C43" t="str">
            <v>23-2</v>
          </cell>
          <cell r="D43" t="str">
            <v>CONSEJO NACIONAL DE LA VIVIENDA (CONAVI)</v>
          </cell>
        </row>
        <row r="44">
          <cell r="C44" t="str">
            <v>23-4</v>
          </cell>
          <cell r="D44" t="str">
            <v>DIRECCION DE BENEFICIENCIA NACIONAL (DIBEN)</v>
          </cell>
        </row>
        <row r="45">
          <cell r="C45" t="str">
            <v>23-5</v>
          </cell>
          <cell r="D45" t="str">
            <v>INSTITUTO DE BIENESTAR RURAL (IBR)</v>
          </cell>
        </row>
        <row r="46">
          <cell r="C46" t="str">
            <v>23-6</v>
          </cell>
          <cell r="D46" t="str">
            <v>INSTITUTO NACIONAL DEL INDIGENA (INDI)</v>
          </cell>
        </row>
        <row r="47">
          <cell r="C47" t="str">
            <v>23-7</v>
          </cell>
          <cell r="D47" t="str">
            <v>SERVICIO NACIONAL DE SALUD ANIMAL (SENACSA)</v>
          </cell>
        </row>
        <row r="48">
          <cell r="C48" t="str">
            <v>23-8</v>
          </cell>
          <cell r="D48" t="str">
            <v>FONDO NACIONAL DE CULTURA Y LAS ARTES (FONDEC)</v>
          </cell>
        </row>
        <row r="49">
          <cell r="C49" t="str">
            <v>23-9</v>
          </cell>
          <cell r="D49" t="str">
            <v>COMISION NACIONAL DE VALORES (CNV)</v>
          </cell>
        </row>
        <row r="50">
          <cell r="C50" t="str">
            <v>23-10</v>
          </cell>
          <cell r="D50" t="str">
            <v>COMISION NACIONAL DE TELECOMUNICACIONES (CONATEL)</v>
          </cell>
        </row>
        <row r="51">
          <cell r="C51" t="str">
            <v>23-11</v>
          </cell>
          <cell r="D51" t="str">
            <v>DIRECCION NACIONAL DE TRANSPORTE (DINATRAN)</v>
          </cell>
        </row>
        <row r="52">
          <cell r="C52" t="str">
            <v>23-12</v>
          </cell>
          <cell r="D52" t="str">
            <v>SECRETARIA DE TRANSPORTE DE AREA METROPOLITANA DE ASUNCION (SETAMA)</v>
          </cell>
        </row>
        <row r="53">
          <cell r="C53" t="str">
            <v>23-13</v>
          </cell>
          <cell r="D53" t="str">
            <v>ENTE REGULADOR DE SERVICIOS SANITARIOS (ERSSAN)</v>
          </cell>
        </row>
        <row r="54">
          <cell r="C54" t="str">
            <v>23-14</v>
          </cell>
          <cell r="D54" t="str">
            <v>INSTITUTO NACIONAL DE COOPERATIVISMO (INCOOP)</v>
          </cell>
        </row>
        <row r="55">
          <cell r="C55" t="str">
            <v>24-1</v>
          </cell>
          <cell r="D55" t="str">
            <v>INSTITUTO DE PREVISION SOCIAL (IPS)</v>
          </cell>
        </row>
        <row r="56">
          <cell r="C56" t="str">
            <v>24-2</v>
          </cell>
          <cell r="D56" t="str">
            <v>CAJA DE SEGURIDAD SOCIAL DE EMPLEADOS Y OBREROS FERROVIARIOS</v>
          </cell>
        </row>
        <row r="57">
          <cell r="C57" t="str">
            <v>24-3</v>
          </cell>
          <cell r="D57" t="str">
            <v>CAJA DE JUBILACIONES Y PENSIONES DEL PERSONAL DE LA ANDE</v>
          </cell>
        </row>
        <row r="58">
          <cell r="C58" t="str">
            <v>24-4</v>
          </cell>
          <cell r="D58" t="str">
            <v>CAJA DE JUBILACIONES Y PENSIONES DE EMPLEADOS BANCARIOS</v>
          </cell>
        </row>
        <row r="59">
          <cell r="C59" t="str">
            <v>24-5</v>
          </cell>
          <cell r="D59" t="str">
            <v>CAJA DE JUBILACIONES Y PENSIONES DEL PERSONAL MUNICIPAL</v>
          </cell>
        </row>
        <row r="60">
          <cell r="C60" t="str">
            <v>25-2</v>
          </cell>
          <cell r="D60" t="str">
            <v>ADMINISTRACION NACIONAL DE ELECTRICIDAD (ANDE)</v>
          </cell>
        </row>
        <row r="61">
          <cell r="C61" t="str">
            <v>25-4</v>
          </cell>
          <cell r="D61" t="str">
            <v>ADMINISTRACION NACIONAL DE NAVEGACION Y PUERTOS (ANNP)</v>
          </cell>
        </row>
        <row r="62">
          <cell r="C62" t="str">
            <v>25-5</v>
          </cell>
          <cell r="D62" t="str">
            <v>DIRECCION NACIONAL DE AERONAUTICA CIVIL (DINAC)</v>
          </cell>
        </row>
        <row r="63">
          <cell r="C63" t="str">
            <v>25-6</v>
          </cell>
          <cell r="D63" t="str">
            <v>PETROLEOS PARAGUAYOS (PETROPAR)</v>
          </cell>
        </row>
        <row r="64">
          <cell r="C64" t="str">
            <v>25-7</v>
          </cell>
          <cell r="D64" t="str">
            <v>INDUSTRIA NACIONAL DEL CEMENTO (INC)</v>
          </cell>
        </row>
        <row r="65">
          <cell r="C65" t="str">
            <v>25-8</v>
          </cell>
          <cell r="D65" t="str">
            <v>FERROCARRIL PDTE. CARLOS A. LOPEZ</v>
          </cell>
        </row>
        <row r="66">
          <cell r="C66" t="str">
            <v>27-1</v>
          </cell>
          <cell r="D66" t="str">
            <v>BANCO NACIONAL DE FOMENTO (BNF)</v>
          </cell>
        </row>
        <row r="67">
          <cell r="C67" t="str">
            <v>27-2</v>
          </cell>
          <cell r="D67" t="str">
            <v>BANCO NACIONAL DE AHORRO Y PRESTAMO PARA LA VIVIENDA (BNV)</v>
          </cell>
        </row>
        <row r="68">
          <cell r="C68" t="str">
            <v>27-3</v>
          </cell>
          <cell r="D68" t="str">
            <v>CREDITO AGRICOLA DE HABILITACION (CAH)</v>
          </cell>
        </row>
        <row r="69">
          <cell r="C69" t="str">
            <v>27-4</v>
          </cell>
          <cell r="D69" t="str">
            <v>FONDO GANADERO</v>
          </cell>
        </row>
        <row r="70">
          <cell r="C70" t="str">
            <v>27-5</v>
          </cell>
          <cell r="D70" t="str">
            <v>CAJA DE PRESTAMOS DEL MINISTERIO DE DEFENSA NACIONAL</v>
          </cell>
        </row>
        <row r="71">
          <cell r="C71" t="str">
            <v>27-6</v>
          </cell>
          <cell r="D71" t="str">
            <v>FONDO DE DESARROLLO CAMPENSINO</v>
          </cell>
        </row>
        <row r="72">
          <cell r="C72" t="str">
            <v>28-1</v>
          </cell>
          <cell r="D72" t="str">
            <v>UNIVERSIDAD NACIONAL DE ASUNCION</v>
          </cell>
        </row>
        <row r="73">
          <cell r="C73" t="str">
            <v>28-2</v>
          </cell>
          <cell r="D73" t="str">
            <v>UNIVERSIDAD NACIONAL DEL ESTE</v>
          </cell>
        </row>
        <row r="74">
          <cell r="C74" t="str">
            <v>28-3</v>
          </cell>
          <cell r="D74" t="str">
            <v>UNIVERSIDAD NACIONAL DEL PILAR</v>
          </cell>
        </row>
        <row r="75">
          <cell r="C75" t="str">
            <v>28-4</v>
          </cell>
          <cell r="D75" t="str">
            <v>UNIVERSIDAD NACIONAL DE ITAPUA</v>
          </cell>
        </row>
        <row r="82">
          <cell r="C82">
            <v>1</v>
          </cell>
          <cell r="D82" t="str">
            <v>LICITACION PUB. NACIONAL</v>
          </cell>
        </row>
        <row r="83">
          <cell r="C83">
            <v>2</v>
          </cell>
          <cell r="D83" t="str">
            <v>LICITACION PUB. INTERNAC.</v>
          </cell>
        </row>
        <row r="84">
          <cell r="C84">
            <v>3</v>
          </cell>
          <cell r="D84" t="str">
            <v>CONCURSO DE OFERTAS</v>
          </cell>
        </row>
        <row r="85">
          <cell r="C85">
            <v>4</v>
          </cell>
          <cell r="D85" t="str">
            <v>CONTRATACION DIRECTA</v>
          </cell>
        </row>
        <row r="86">
          <cell r="C86">
            <v>5</v>
          </cell>
          <cell r="D86" t="str">
            <v>CONTRAT.DIREC.POR EXCEPCION</v>
          </cell>
        </row>
        <row r="90">
          <cell r="C90">
            <v>1</v>
          </cell>
          <cell r="D90" t="str">
            <v>GUARANIES</v>
          </cell>
        </row>
        <row r="91">
          <cell r="C91">
            <v>2</v>
          </cell>
          <cell r="D91" t="str">
            <v>DOLARES</v>
          </cell>
        </row>
        <row r="92">
          <cell r="C92">
            <v>3</v>
          </cell>
          <cell r="D92" t="str">
            <v>OTROS</v>
          </cell>
        </row>
        <row r="94">
          <cell r="D94" t="str">
            <v>SI</v>
          </cell>
        </row>
        <row r="95">
          <cell r="D95" t="str">
            <v>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3"/>
  <sheetViews>
    <sheetView view="pageBreakPreview" zoomScale="75" zoomScaleNormal="90" zoomScaleSheetLayoutView="75" workbookViewId="0">
      <selection activeCell="C10" sqref="C10:E10"/>
    </sheetView>
  </sheetViews>
  <sheetFormatPr baseColWidth="10" defaultRowHeight="15.75"/>
  <cols>
    <col min="1" max="1" width="4.5703125" style="4" customWidth="1"/>
    <col min="2" max="2" width="38.85546875" style="2" customWidth="1"/>
    <col min="3" max="3" width="33.85546875" style="2" customWidth="1"/>
    <col min="4" max="4" width="32.7109375" style="2" customWidth="1"/>
    <col min="5" max="5" width="34.7109375" style="2" customWidth="1"/>
    <col min="6" max="6" width="11.28515625" style="2" customWidth="1"/>
    <col min="7" max="7" width="26" style="3" customWidth="1"/>
    <col min="8" max="8" width="16.28515625" style="4" customWidth="1"/>
    <col min="9" max="10" width="13.85546875" style="4" customWidth="1"/>
    <col min="11" max="11" width="15" style="4" customWidth="1"/>
    <col min="12" max="12" width="14.5703125" style="4" bestFit="1" customWidth="1"/>
    <col min="13" max="16384" width="11.42578125" style="4"/>
  </cols>
  <sheetData>
    <row r="1" spans="1:12" ht="28.5" customHeight="1">
      <c r="A1" s="143" t="s">
        <v>190</v>
      </c>
      <c r="B1" s="143"/>
      <c r="C1" s="143"/>
      <c r="D1" s="143"/>
      <c r="E1" s="143"/>
      <c r="F1" s="143"/>
      <c r="G1" s="143"/>
      <c r="H1" s="143"/>
      <c r="I1" s="143"/>
      <c r="J1" s="143"/>
      <c r="K1" s="135"/>
      <c r="L1" s="135"/>
    </row>
    <row r="2" spans="1:12" ht="30" customHeight="1">
      <c r="A2" s="116"/>
      <c r="B2" s="136" t="s">
        <v>98</v>
      </c>
      <c r="C2" s="145" t="s">
        <v>54</v>
      </c>
      <c r="D2" s="146"/>
      <c r="E2" s="147"/>
      <c r="F2" s="142" t="s">
        <v>196</v>
      </c>
      <c r="G2" s="142"/>
      <c r="H2" s="144"/>
      <c r="I2" s="144"/>
      <c r="J2" s="144"/>
      <c r="K2" s="116"/>
      <c r="L2" s="116"/>
    </row>
    <row r="3" spans="1:12" ht="30" customHeight="1">
      <c r="A3" s="116"/>
      <c r="B3" s="136" t="s">
        <v>194</v>
      </c>
      <c r="C3" s="148"/>
      <c r="D3" s="148"/>
      <c r="E3" s="148"/>
      <c r="F3" s="148"/>
      <c r="G3" s="148"/>
      <c r="H3" s="148"/>
      <c r="I3" s="136" t="s">
        <v>138</v>
      </c>
      <c r="J3" s="123" t="s">
        <v>191</v>
      </c>
      <c r="K3" s="116"/>
      <c r="L3" s="116"/>
    </row>
    <row r="4" spans="1:12" ht="30" customHeight="1">
      <c r="A4" s="116"/>
      <c r="B4" s="136" t="s">
        <v>186</v>
      </c>
      <c r="C4" s="148"/>
      <c r="D4" s="148"/>
      <c r="E4" s="148"/>
      <c r="F4" s="148"/>
      <c r="G4" s="148"/>
      <c r="H4" s="148"/>
      <c r="I4" s="148"/>
      <c r="J4" s="148"/>
      <c r="K4" s="116"/>
      <c r="L4" s="116"/>
    </row>
    <row r="5" spans="1:12" ht="29.25" customHeight="1">
      <c r="A5" s="116"/>
      <c r="B5" s="136" t="s">
        <v>195</v>
      </c>
      <c r="C5" s="148"/>
      <c r="D5" s="148"/>
      <c r="E5" s="148"/>
      <c r="F5" s="148"/>
      <c r="G5" s="148"/>
      <c r="H5" s="148"/>
      <c r="I5" s="148"/>
      <c r="J5" s="148"/>
      <c r="K5" s="116"/>
      <c r="L5" s="116"/>
    </row>
    <row r="6" spans="1:12" ht="21" customHeight="1">
      <c r="A6" s="116"/>
      <c r="B6" s="120"/>
      <c r="C6" s="121"/>
      <c r="D6" s="121"/>
      <c r="E6" s="121"/>
      <c r="F6" s="121"/>
      <c r="G6" s="122"/>
      <c r="H6" s="116"/>
      <c r="I6" s="116"/>
      <c r="J6" s="116"/>
      <c r="K6" s="116"/>
      <c r="L6" s="116"/>
    </row>
    <row r="7" spans="1:12" ht="35.25" customHeight="1">
      <c r="A7" s="116"/>
      <c r="B7" s="150" t="s">
        <v>192</v>
      </c>
      <c r="C7" s="151"/>
      <c r="D7" s="150" t="s">
        <v>43</v>
      </c>
      <c r="E7" s="151"/>
      <c r="F7" s="122"/>
      <c r="G7" s="122"/>
      <c r="H7" s="116"/>
      <c r="I7" s="116"/>
      <c r="J7" s="116"/>
      <c r="K7" s="116"/>
      <c r="L7" s="116"/>
    </row>
    <row r="8" spans="1:12" ht="63" customHeight="1">
      <c r="A8" s="116"/>
      <c r="B8" s="152" t="s">
        <v>193</v>
      </c>
      <c r="C8" s="153"/>
      <c r="D8" s="154"/>
      <c r="E8" s="155"/>
      <c r="F8" s="122"/>
      <c r="G8" s="122"/>
      <c r="H8" s="116"/>
      <c r="I8" s="116"/>
      <c r="J8" s="116"/>
      <c r="K8" s="116"/>
      <c r="L8" s="116"/>
    </row>
    <row r="9" spans="1:12" ht="21" customHeight="1">
      <c r="A9" s="116"/>
      <c r="B9" s="124"/>
      <c r="C9" s="119"/>
      <c r="D9" s="119"/>
      <c r="E9" s="119"/>
      <c r="F9" s="122"/>
      <c r="G9" s="122"/>
      <c r="H9" s="116"/>
      <c r="I9" s="116"/>
      <c r="J9" s="116"/>
      <c r="K9" s="116"/>
      <c r="L9" s="116"/>
    </row>
    <row r="10" spans="1:12" ht="22.5" customHeight="1">
      <c r="A10" s="116"/>
      <c r="B10" s="142" t="s">
        <v>52</v>
      </c>
      <c r="C10" s="149" t="s">
        <v>90</v>
      </c>
      <c r="D10" s="149"/>
      <c r="E10" s="149"/>
      <c r="F10" s="121"/>
      <c r="G10" s="122"/>
      <c r="H10" s="116"/>
      <c r="I10" s="116"/>
      <c r="J10" s="116"/>
      <c r="K10" s="116"/>
      <c r="L10" s="116"/>
    </row>
    <row r="11" spans="1:12" ht="24" customHeight="1">
      <c r="A11" s="116"/>
      <c r="B11" s="142"/>
      <c r="C11" s="149" t="s">
        <v>91</v>
      </c>
      <c r="D11" s="149"/>
      <c r="E11" s="149"/>
      <c r="F11" s="121"/>
      <c r="G11" s="122"/>
      <c r="H11" s="116"/>
      <c r="I11" s="116"/>
      <c r="J11" s="116"/>
      <c r="K11" s="116"/>
      <c r="L11" s="116"/>
    </row>
    <row r="12" spans="1:12" ht="24" customHeight="1">
      <c r="A12" s="116"/>
      <c r="B12" s="142"/>
      <c r="C12" s="149" t="s">
        <v>180</v>
      </c>
      <c r="D12" s="149"/>
      <c r="E12" s="149"/>
      <c r="F12" s="121"/>
      <c r="G12" s="122"/>
      <c r="H12" s="116"/>
      <c r="I12" s="116"/>
      <c r="J12" s="116"/>
      <c r="K12" s="116"/>
      <c r="L12" s="116"/>
    </row>
    <row r="13" spans="1:12" ht="24" customHeight="1">
      <c r="A13" s="116"/>
      <c r="B13" s="142"/>
      <c r="C13" s="149" t="s">
        <v>181</v>
      </c>
      <c r="D13" s="149"/>
      <c r="E13" s="149"/>
      <c r="F13" s="121"/>
      <c r="G13" s="122"/>
      <c r="H13" s="116"/>
      <c r="I13" s="116"/>
      <c r="J13" s="116"/>
      <c r="K13" s="116"/>
      <c r="L13" s="116"/>
    </row>
    <row r="14" spans="1:12" ht="24" customHeight="1">
      <c r="A14" s="116"/>
      <c r="B14" s="125"/>
      <c r="C14" s="126"/>
      <c r="D14" s="126"/>
      <c r="E14" s="126"/>
      <c r="F14" s="121"/>
      <c r="G14" s="122"/>
      <c r="H14" s="116"/>
      <c r="I14" s="116"/>
      <c r="J14" s="116"/>
      <c r="K14" s="116"/>
      <c r="L14" s="116"/>
    </row>
    <row r="15" spans="1:12" s="6" customFormat="1" ht="63">
      <c r="A15" s="127"/>
      <c r="B15" s="140" t="s">
        <v>198</v>
      </c>
      <c r="C15" s="141" t="s">
        <v>199</v>
      </c>
      <c r="D15" s="141" t="s">
        <v>43</v>
      </c>
      <c r="E15" s="141" t="s">
        <v>32</v>
      </c>
      <c r="F15" s="141" t="s">
        <v>79</v>
      </c>
      <c r="G15" s="141" t="s">
        <v>35</v>
      </c>
      <c r="H15" s="141" t="s">
        <v>44</v>
      </c>
      <c r="I15" s="141" t="s">
        <v>197</v>
      </c>
      <c r="J15" s="141" t="s">
        <v>53</v>
      </c>
      <c r="K15" s="141" t="s">
        <v>2</v>
      </c>
      <c r="L15" s="141" t="s">
        <v>3</v>
      </c>
    </row>
    <row r="16" spans="1:12" ht="74.25" customHeight="1">
      <c r="A16" s="116"/>
      <c r="B16" s="139" t="s">
        <v>16</v>
      </c>
      <c r="C16" s="137"/>
      <c r="D16" s="138" t="s">
        <v>96</v>
      </c>
      <c r="E16" s="128" t="s">
        <v>97</v>
      </c>
      <c r="F16" s="117"/>
      <c r="G16" s="118"/>
      <c r="H16" s="117"/>
      <c r="I16" s="117"/>
      <c r="J16" s="117"/>
      <c r="K16" s="117"/>
      <c r="L16" s="117"/>
    </row>
    <row r="17" spans="1:12" ht="28.5" customHeight="1">
      <c r="A17" s="116"/>
      <c r="B17" s="139" t="s">
        <v>200</v>
      </c>
      <c r="C17" s="137"/>
      <c r="D17" s="129"/>
      <c r="E17" s="117"/>
      <c r="F17" s="130"/>
      <c r="G17" s="118"/>
      <c r="H17" s="131"/>
      <c r="I17" s="131"/>
      <c r="J17" s="131"/>
      <c r="K17" s="132"/>
      <c r="L17" s="132"/>
    </row>
    <row r="18" spans="1:12" ht="45" customHeight="1">
      <c r="A18" s="116"/>
      <c r="B18" s="139" t="s">
        <v>201</v>
      </c>
      <c r="C18" s="137"/>
      <c r="D18" s="129"/>
      <c r="E18" s="117"/>
      <c r="F18" s="130"/>
      <c r="G18" s="118"/>
      <c r="H18" s="131"/>
      <c r="I18" s="131"/>
      <c r="J18" s="131"/>
      <c r="K18" s="132"/>
      <c r="L18" s="132"/>
    </row>
    <row r="19" spans="1:12" ht="45" customHeight="1">
      <c r="A19" s="116"/>
      <c r="B19" s="139" t="s">
        <v>202</v>
      </c>
      <c r="C19" s="137"/>
      <c r="D19" s="129"/>
      <c r="E19" s="117"/>
      <c r="F19" s="130"/>
      <c r="G19" s="118"/>
      <c r="H19" s="131"/>
      <c r="I19" s="131"/>
      <c r="J19" s="131"/>
      <c r="K19" s="132"/>
      <c r="L19" s="132"/>
    </row>
    <row r="20" spans="1:12" ht="30" customHeight="1">
      <c r="A20" s="116"/>
      <c r="B20" s="139" t="s">
        <v>203</v>
      </c>
      <c r="C20" s="137"/>
      <c r="D20" s="129"/>
      <c r="E20" s="117"/>
      <c r="F20" s="130"/>
      <c r="G20" s="118"/>
      <c r="H20" s="131"/>
      <c r="I20" s="131"/>
      <c r="J20" s="131"/>
      <c r="K20" s="132"/>
      <c r="L20" s="132"/>
    </row>
    <row r="21" spans="1:12">
      <c r="A21" s="116"/>
      <c r="B21" s="121"/>
      <c r="C21" s="121"/>
      <c r="D21" s="121"/>
      <c r="E21" s="121"/>
      <c r="F21" s="121"/>
      <c r="G21" s="122"/>
      <c r="H21" s="116"/>
      <c r="I21" s="116"/>
      <c r="J21" s="116"/>
      <c r="K21" s="116"/>
      <c r="L21" s="116"/>
    </row>
    <row r="22" spans="1:12">
      <c r="A22" s="116"/>
      <c r="B22" s="121"/>
      <c r="C22" s="121"/>
      <c r="D22" s="121"/>
      <c r="E22" s="121"/>
      <c r="F22" s="121"/>
      <c r="G22" s="122"/>
      <c r="H22" s="116"/>
      <c r="I22" s="116"/>
      <c r="J22" s="116"/>
      <c r="K22" s="116"/>
      <c r="L22" s="116"/>
    </row>
    <row r="23" spans="1:12">
      <c r="A23" s="116"/>
      <c r="B23" s="121"/>
      <c r="C23" s="121"/>
      <c r="D23" s="121"/>
      <c r="E23" s="121"/>
      <c r="F23" s="121"/>
      <c r="G23" s="122"/>
      <c r="H23" s="116"/>
      <c r="I23" s="116"/>
      <c r="J23" s="116"/>
      <c r="K23" s="116"/>
      <c r="L23" s="116"/>
    </row>
    <row r="24" spans="1:12">
      <c r="A24" s="116"/>
      <c r="B24" s="121"/>
      <c r="C24" s="121"/>
      <c r="D24" s="121"/>
      <c r="E24" s="121"/>
      <c r="F24" s="121"/>
      <c r="G24" s="122"/>
      <c r="H24" s="116"/>
      <c r="I24" s="116"/>
      <c r="J24" s="116"/>
      <c r="K24" s="116"/>
      <c r="L24" s="116"/>
    </row>
    <row r="25" spans="1:12">
      <c r="A25" s="116"/>
      <c r="B25" s="121"/>
      <c r="C25" s="121"/>
      <c r="D25" s="121"/>
      <c r="E25" s="121"/>
      <c r="F25" s="121"/>
      <c r="G25" s="122"/>
      <c r="H25" s="116"/>
      <c r="I25" s="116"/>
      <c r="J25" s="116"/>
      <c r="K25" s="116"/>
      <c r="L25" s="116"/>
    </row>
    <row r="26" spans="1:12">
      <c r="A26" s="116"/>
      <c r="B26" s="121"/>
      <c r="C26" s="121"/>
      <c r="D26" s="121"/>
      <c r="E26" s="121"/>
      <c r="F26" s="121"/>
      <c r="G26" s="122"/>
      <c r="H26" s="116"/>
      <c r="I26" s="116"/>
      <c r="J26" s="116"/>
      <c r="K26" s="116"/>
      <c r="L26" s="116"/>
    </row>
    <row r="27" spans="1:12">
      <c r="A27" s="116"/>
      <c r="B27" s="121"/>
      <c r="C27" s="121"/>
      <c r="D27" s="121"/>
      <c r="E27" s="121"/>
      <c r="F27" s="121"/>
      <c r="G27" s="122" t="s">
        <v>87</v>
      </c>
      <c r="H27" s="116"/>
      <c r="I27" s="116"/>
      <c r="J27" s="116"/>
      <c r="K27" s="116"/>
      <c r="L27" s="116"/>
    </row>
    <row r="28" spans="1:12">
      <c r="A28" s="116"/>
      <c r="B28" s="121"/>
      <c r="C28" s="121"/>
      <c r="D28" s="121"/>
      <c r="E28" s="121" t="s">
        <v>204</v>
      </c>
      <c r="F28" s="121"/>
      <c r="G28" s="133">
        <f>+SUMIF(G17:G20,"144 -Jornales",H17:H20)</f>
        <v>0</v>
      </c>
      <c r="H28" s="116"/>
      <c r="I28" s="116"/>
      <c r="J28" s="116"/>
      <c r="K28" s="116"/>
      <c r="L28" s="116"/>
    </row>
    <row r="29" spans="1:12">
      <c r="A29" s="116"/>
      <c r="B29" s="121"/>
      <c r="C29" s="121"/>
      <c r="D29" s="121"/>
      <c r="E29" s="121" t="s">
        <v>205</v>
      </c>
      <c r="F29" s="121"/>
      <c r="G29" s="122"/>
      <c r="H29" s="116"/>
      <c r="I29" s="116"/>
      <c r="J29" s="116"/>
      <c r="K29" s="116"/>
      <c r="L29" s="116"/>
    </row>
    <row r="30" spans="1:12">
      <c r="A30" s="116"/>
      <c r="B30" s="121"/>
      <c r="C30" s="121"/>
      <c r="D30" s="121"/>
      <c r="E30" s="121" t="s">
        <v>206</v>
      </c>
      <c r="F30" s="121"/>
      <c r="G30" s="122"/>
      <c r="H30" s="116"/>
      <c r="I30" s="116"/>
      <c r="J30" s="116"/>
      <c r="K30" s="116"/>
      <c r="L30" s="116"/>
    </row>
    <row r="31" spans="1:12" ht="31.5">
      <c r="A31" s="116"/>
      <c r="B31" s="121"/>
      <c r="C31" s="121"/>
      <c r="D31" s="121"/>
      <c r="E31" s="121" t="s">
        <v>89</v>
      </c>
      <c r="F31" s="121"/>
      <c r="G31" s="122"/>
      <c r="H31" s="116"/>
      <c r="I31" s="116"/>
      <c r="J31" s="116"/>
      <c r="K31" s="116"/>
      <c r="L31" s="116"/>
    </row>
    <row r="32" spans="1:12" ht="31.5">
      <c r="A32" s="116"/>
      <c r="B32" s="121"/>
      <c r="C32" s="121"/>
      <c r="D32" s="121"/>
      <c r="E32" s="121" t="s">
        <v>207</v>
      </c>
      <c r="F32" s="121"/>
      <c r="G32" s="122"/>
      <c r="H32" s="116"/>
      <c r="I32" s="116"/>
      <c r="J32" s="116"/>
      <c r="K32" s="116"/>
      <c r="L32" s="116"/>
    </row>
    <row r="33" spans="1:12">
      <c r="A33" s="116"/>
      <c r="B33" s="121"/>
      <c r="C33" s="121"/>
      <c r="D33" s="121"/>
      <c r="E33" s="121"/>
      <c r="F33" s="121"/>
      <c r="G33" s="122"/>
      <c r="H33" s="116"/>
      <c r="I33" s="116"/>
      <c r="J33" s="116"/>
      <c r="K33" s="116"/>
      <c r="L33" s="116"/>
    </row>
    <row r="34" spans="1:12">
      <c r="A34" s="116"/>
      <c r="B34" s="121"/>
      <c r="C34" s="121"/>
      <c r="D34" s="121"/>
      <c r="E34" s="121"/>
      <c r="F34" s="121"/>
      <c r="G34" s="122"/>
      <c r="H34" s="116"/>
      <c r="I34" s="116"/>
      <c r="J34" s="116"/>
      <c r="K34" s="116"/>
      <c r="L34" s="116"/>
    </row>
    <row r="35" spans="1:12">
      <c r="A35" s="116"/>
      <c r="B35" s="121"/>
      <c r="C35" s="121"/>
      <c r="D35" s="121"/>
      <c r="E35" s="121"/>
      <c r="F35" s="121"/>
      <c r="G35" s="122"/>
      <c r="H35" s="116"/>
      <c r="I35" s="116"/>
      <c r="J35" s="116"/>
      <c r="K35" s="116"/>
      <c r="L35" s="116"/>
    </row>
    <row r="36" spans="1:12">
      <c r="A36" s="116"/>
      <c r="B36" s="121"/>
      <c r="C36" s="121"/>
      <c r="D36" s="121"/>
      <c r="E36" s="121"/>
      <c r="F36" s="121"/>
      <c r="G36" s="122"/>
      <c r="H36" s="116"/>
      <c r="I36" s="116"/>
      <c r="J36" s="116"/>
      <c r="K36" s="116"/>
      <c r="L36" s="116"/>
    </row>
    <row r="37" spans="1:12">
      <c r="A37" s="116"/>
      <c r="B37" s="121"/>
      <c r="C37" s="121"/>
      <c r="D37" s="121"/>
      <c r="E37" s="121"/>
      <c r="F37" s="121"/>
      <c r="G37" s="122"/>
      <c r="H37" s="116"/>
      <c r="I37" s="116"/>
      <c r="J37" s="116"/>
      <c r="K37" s="116"/>
      <c r="L37" s="116"/>
    </row>
    <row r="38" spans="1:12">
      <c r="A38" s="116"/>
      <c r="B38" s="121"/>
      <c r="C38" s="121"/>
      <c r="D38" s="121"/>
      <c r="E38" s="121"/>
      <c r="F38" s="121"/>
      <c r="G38" s="122"/>
      <c r="H38" s="116"/>
      <c r="I38" s="116"/>
      <c r="J38" s="116"/>
      <c r="K38" s="116"/>
      <c r="L38" s="116"/>
    </row>
    <row r="39" spans="1:12">
      <c r="A39" s="116"/>
      <c r="B39" s="121"/>
      <c r="C39" s="121"/>
      <c r="D39" s="121"/>
      <c r="E39" s="121"/>
      <c r="F39" s="121"/>
      <c r="G39" s="122"/>
      <c r="H39" s="116"/>
      <c r="I39" s="116"/>
      <c r="J39" s="116"/>
      <c r="K39" s="116"/>
      <c r="L39" s="116"/>
    </row>
    <row r="40" spans="1:12">
      <c r="A40" s="116"/>
      <c r="B40" s="121"/>
      <c r="C40" s="121"/>
      <c r="D40" s="121"/>
      <c r="E40" s="121"/>
      <c r="F40" s="121"/>
      <c r="G40" s="122"/>
      <c r="H40" s="116"/>
      <c r="I40" s="116"/>
      <c r="J40" s="116"/>
      <c r="K40" s="116"/>
      <c r="L40" s="116"/>
    </row>
    <row r="41" spans="1:12">
      <c r="A41" s="116"/>
      <c r="B41" s="121"/>
      <c r="C41" s="121"/>
      <c r="D41" s="121"/>
      <c r="E41" s="121"/>
      <c r="F41" s="121"/>
      <c r="G41" s="122"/>
      <c r="H41" s="116"/>
      <c r="I41" s="116"/>
      <c r="J41" s="116"/>
      <c r="K41" s="116"/>
      <c r="L41" s="116"/>
    </row>
    <row r="42" spans="1:12">
      <c r="A42" s="116"/>
      <c r="B42" s="121"/>
      <c r="C42" s="121"/>
      <c r="D42" s="121"/>
      <c r="E42" s="121"/>
      <c r="F42" s="121"/>
      <c r="G42" s="122"/>
      <c r="H42" s="116"/>
      <c r="I42" s="116"/>
      <c r="J42" s="116"/>
      <c r="K42" s="116"/>
      <c r="L42" s="116"/>
    </row>
    <row r="43" spans="1:12">
      <c r="A43" s="116"/>
      <c r="B43" s="121"/>
      <c r="C43" s="121"/>
      <c r="D43" s="121"/>
      <c r="E43" s="121"/>
      <c r="F43" s="121"/>
      <c r="G43" s="122"/>
      <c r="H43" s="116"/>
      <c r="I43" s="116"/>
      <c r="J43" s="116"/>
      <c r="K43" s="116"/>
      <c r="L43" s="116"/>
    </row>
    <row r="44" spans="1:12">
      <c r="A44" s="116"/>
      <c r="B44" s="121"/>
      <c r="C44" s="121"/>
      <c r="D44" s="121"/>
      <c r="E44" s="121"/>
      <c r="F44" s="121"/>
      <c r="G44" s="122"/>
      <c r="H44" s="116"/>
      <c r="I44" s="116"/>
      <c r="J44" s="116"/>
      <c r="K44" s="116"/>
      <c r="L44" s="116"/>
    </row>
    <row r="45" spans="1:12">
      <c r="A45" s="116"/>
      <c r="B45" s="121"/>
      <c r="C45" s="121"/>
      <c r="D45" s="121"/>
      <c r="E45" s="121"/>
      <c r="F45" s="121"/>
      <c r="G45" s="122"/>
      <c r="H45" s="116"/>
      <c r="I45" s="116"/>
      <c r="J45" s="116"/>
      <c r="K45" s="116"/>
      <c r="L45" s="116"/>
    </row>
    <row r="46" spans="1:12">
      <c r="A46" s="116"/>
      <c r="B46" s="121"/>
      <c r="C46" s="121"/>
      <c r="D46" s="121"/>
      <c r="E46" s="121"/>
      <c r="F46" s="121"/>
      <c r="G46" s="122"/>
      <c r="H46" s="116"/>
      <c r="I46" s="116"/>
      <c r="J46" s="116"/>
      <c r="K46" s="116"/>
      <c r="L46" s="116"/>
    </row>
    <row r="47" spans="1:12">
      <c r="A47" s="116"/>
      <c r="B47" s="121"/>
      <c r="C47" s="121"/>
      <c r="D47" s="121"/>
      <c r="E47" s="121"/>
      <c r="F47" s="121"/>
      <c r="G47" s="122"/>
      <c r="H47" s="116"/>
      <c r="I47" s="116"/>
      <c r="J47" s="116"/>
      <c r="K47" s="116"/>
      <c r="L47" s="116"/>
    </row>
    <row r="48" spans="1:12">
      <c r="A48" s="116"/>
      <c r="B48" s="121" t="str">
        <f>+G48&amp;"-"&amp;H48</f>
        <v>140-Personal contratado</v>
      </c>
      <c r="C48" s="121"/>
      <c r="D48" s="121"/>
      <c r="E48" s="121"/>
      <c r="F48" s="121"/>
      <c r="G48" s="122">
        <v>140</v>
      </c>
      <c r="H48" s="116" t="s">
        <v>210</v>
      </c>
      <c r="I48" s="116"/>
      <c r="J48" s="116"/>
      <c r="K48" s="116"/>
      <c r="L48" s="116"/>
    </row>
    <row r="49" spans="1:12">
      <c r="A49" s="116"/>
      <c r="B49" s="121" t="str">
        <f t="shared" ref="B49:B56" si="0">+G49&amp;" -"&amp;H49</f>
        <v>144 -Jornales</v>
      </c>
      <c r="C49" s="121"/>
      <c r="D49" s="121"/>
      <c r="E49" s="121"/>
      <c r="F49" s="121"/>
      <c r="G49" s="122">
        <v>144</v>
      </c>
      <c r="H49" s="116" t="s">
        <v>13</v>
      </c>
      <c r="I49" s="116"/>
      <c r="J49" s="116"/>
      <c r="K49" s="134" t="s">
        <v>6</v>
      </c>
      <c r="L49" s="134" t="s">
        <v>8</v>
      </c>
    </row>
    <row r="50" spans="1:12">
      <c r="A50" s="116"/>
      <c r="B50" s="121" t="str">
        <f t="shared" si="0"/>
        <v>145 -Honorarios Profesionales</v>
      </c>
      <c r="C50" s="121"/>
      <c r="D50" s="121"/>
      <c r="E50" s="121"/>
      <c r="F50" s="121"/>
      <c r="G50" s="122">
        <v>145</v>
      </c>
      <c r="H50" s="116" t="s">
        <v>14</v>
      </c>
      <c r="I50" s="116"/>
      <c r="J50" s="116"/>
      <c r="K50" s="134" t="s">
        <v>7</v>
      </c>
      <c r="L50" s="134" t="s">
        <v>9</v>
      </c>
    </row>
    <row r="51" spans="1:12">
      <c r="A51" s="116"/>
      <c r="B51" s="121" t="str">
        <f t="shared" si="0"/>
        <v>210 -Servicios Basicos</v>
      </c>
      <c r="C51" s="121"/>
      <c r="D51" s="121"/>
      <c r="E51" s="121"/>
      <c r="F51" s="121"/>
      <c r="G51" s="122">
        <v>210</v>
      </c>
      <c r="H51" s="116" t="s">
        <v>15</v>
      </c>
      <c r="I51" s="116"/>
      <c r="J51" s="116"/>
      <c r="K51" s="134"/>
      <c r="L51" s="134" t="s">
        <v>10</v>
      </c>
    </row>
    <row r="52" spans="1:12">
      <c r="A52" s="116"/>
      <c r="B52" s="121" t="str">
        <f t="shared" si="0"/>
        <v>231 -Pasajes</v>
      </c>
      <c r="C52" s="121"/>
      <c r="D52" s="121"/>
      <c r="E52" s="121"/>
      <c r="F52" s="121"/>
      <c r="G52" s="122">
        <v>231</v>
      </c>
      <c r="H52" s="116" t="s">
        <v>16</v>
      </c>
      <c r="I52" s="116"/>
      <c r="J52" s="116"/>
      <c r="K52" s="134"/>
      <c r="L52" s="134" t="s">
        <v>11</v>
      </c>
    </row>
    <row r="53" spans="1:12">
      <c r="A53" s="116"/>
      <c r="B53" s="121" t="str">
        <f t="shared" si="0"/>
        <v>232 -Viáticos y movilidad</v>
      </c>
      <c r="C53" s="121"/>
      <c r="D53" s="121"/>
      <c r="E53" s="121"/>
      <c r="F53" s="121"/>
      <c r="G53" s="122">
        <v>232</v>
      </c>
      <c r="H53" s="116" t="s">
        <v>17</v>
      </c>
      <c r="I53" s="116"/>
      <c r="J53" s="116"/>
      <c r="K53" s="134"/>
      <c r="L53" s="134" t="s">
        <v>12</v>
      </c>
    </row>
    <row r="54" spans="1:12">
      <c r="A54" s="116"/>
      <c r="B54" s="121" t="s">
        <v>208</v>
      </c>
      <c r="C54" s="121"/>
      <c r="D54" s="121"/>
      <c r="E54" s="121"/>
      <c r="F54" s="121"/>
      <c r="G54" s="122">
        <v>250</v>
      </c>
      <c r="H54" s="116" t="s">
        <v>209</v>
      </c>
      <c r="I54" s="116"/>
      <c r="J54" s="116"/>
      <c r="K54" s="134"/>
      <c r="L54" s="134"/>
    </row>
    <row r="55" spans="1:12">
      <c r="A55" s="116"/>
      <c r="B55" s="121" t="str">
        <f t="shared" si="0"/>
        <v>260 -Servicios Técnicos y Profesionales</v>
      </c>
      <c r="C55" s="121"/>
      <c r="D55" s="121"/>
      <c r="E55" s="121"/>
      <c r="F55" s="121"/>
      <c r="G55" s="122">
        <v>260</v>
      </c>
      <c r="H55" s="116" t="s">
        <v>18</v>
      </c>
      <c r="I55" s="116"/>
      <c r="J55" s="116"/>
      <c r="K55" s="116"/>
      <c r="L55" s="116"/>
    </row>
    <row r="56" spans="1:12" ht="31.5">
      <c r="A56" s="116"/>
      <c r="B56" s="121" t="str">
        <f t="shared" si="0"/>
        <v>330 -Productos de Papel, Cartón e Impresos</v>
      </c>
      <c r="C56" s="121"/>
      <c r="D56" s="121"/>
      <c r="E56" s="121"/>
      <c r="F56" s="121"/>
      <c r="G56" s="122">
        <v>330</v>
      </c>
      <c r="H56" s="116" t="s">
        <v>19</v>
      </c>
      <c r="I56" s="116"/>
      <c r="J56" s="116"/>
      <c r="K56" s="116"/>
      <c r="L56" s="116"/>
    </row>
    <row r="57" spans="1:12">
      <c r="A57" s="116"/>
      <c r="B57" s="121"/>
      <c r="C57" s="121"/>
      <c r="D57" s="121"/>
      <c r="E57" s="121"/>
      <c r="F57" s="121"/>
      <c r="G57" s="122"/>
      <c r="H57" s="116"/>
      <c r="I57" s="116"/>
      <c r="J57" s="116"/>
      <c r="K57" s="116"/>
      <c r="L57" s="116"/>
    </row>
    <row r="69" spans="2:12">
      <c r="B69" s="16" t="s">
        <v>37</v>
      </c>
      <c r="C69" s="16"/>
      <c r="D69" s="16"/>
    </row>
    <row r="70" spans="2:12" s="2" customFormat="1">
      <c r="B70" s="1" t="s">
        <v>38</v>
      </c>
      <c r="C70" s="1"/>
      <c r="D70" s="1"/>
      <c r="G70" s="3"/>
      <c r="H70" s="4"/>
      <c r="I70" s="4"/>
      <c r="J70" s="4"/>
      <c r="K70" s="4"/>
      <c r="L70" s="4"/>
    </row>
    <row r="71" spans="2:12" s="2" customFormat="1">
      <c r="B71" s="1" t="s">
        <v>39</v>
      </c>
      <c r="C71" s="1"/>
      <c r="D71" s="1"/>
      <c r="G71" s="3"/>
      <c r="H71" s="4"/>
      <c r="I71" s="4"/>
      <c r="J71" s="4"/>
      <c r="K71" s="4"/>
      <c r="L71" s="4"/>
    </row>
    <row r="72" spans="2:12" s="2" customFormat="1" ht="31.5">
      <c r="B72" s="1" t="s">
        <v>40</v>
      </c>
      <c r="C72" s="1"/>
      <c r="D72" s="1"/>
      <c r="G72" s="3"/>
      <c r="H72" s="4"/>
      <c r="I72" s="4"/>
      <c r="J72" s="4"/>
      <c r="K72" s="4"/>
      <c r="L72" s="4"/>
    </row>
    <row r="73" spans="2:12" s="2" customFormat="1">
      <c r="B73" s="1" t="s">
        <v>41</v>
      </c>
      <c r="C73" s="1"/>
      <c r="D73" s="1"/>
      <c r="G73" s="3"/>
      <c r="H73" s="4"/>
      <c r="I73" s="4"/>
      <c r="J73" s="4"/>
      <c r="K73" s="4"/>
      <c r="L73" s="4"/>
    </row>
  </sheetData>
  <mergeCells count="16">
    <mergeCell ref="C4:J4"/>
    <mergeCell ref="C5:J5"/>
    <mergeCell ref="B7:C7"/>
    <mergeCell ref="B8:C8"/>
    <mergeCell ref="D7:E7"/>
    <mergeCell ref="D8:E8"/>
    <mergeCell ref="C10:E10"/>
    <mergeCell ref="C11:E11"/>
    <mergeCell ref="C12:E12"/>
    <mergeCell ref="C13:E13"/>
    <mergeCell ref="B10:B13"/>
    <mergeCell ref="F2:G2"/>
    <mergeCell ref="A1:J1"/>
    <mergeCell ref="H2:J2"/>
    <mergeCell ref="C2:E2"/>
    <mergeCell ref="C3:H3"/>
  </mergeCells>
  <conditionalFormatting sqref="G29:G43 G16:G27">
    <cfRule type="cellIs" dxfId="5" priority="9" operator="equal">
      <formula>280</formula>
    </cfRule>
  </conditionalFormatting>
  <conditionalFormatting sqref="G29:G45 G16:G27">
    <cfRule type="cellIs" dxfId="4" priority="8" operator="equal">
      <formula>"330 -Productos de Papel, Cartón e Impresos"</formula>
    </cfRule>
  </conditionalFormatting>
  <conditionalFormatting sqref="G16:G27">
    <cfRule type="cellIs" dxfId="3" priority="7" operator="equal">
      <formula>"145 -Honorarios profesionales"</formula>
    </cfRule>
  </conditionalFormatting>
  <dataValidations count="1">
    <dataValidation type="list" allowBlank="1" showInputMessage="1" showErrorMessage="1" sqref="G16:G20">
      <formula1>$B$49:$B$56</formula1>
    </dataValidation>
  </dataValidations>
  <pageMargins left="0.19685039370078741" right="0.19685039370078741" top="0.48" bottom="0.46" header="0.31496062992125984" footer="0.31496062992125984"/>
  <pageSetup paperSize="8" scale="56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/>
  <dimension ref="B1:AE109"/>
  <sheetViews>
    <sheetView view="pageBreakPreview" zoomScale="60" zoomScaleNormal="80" workbookViewId="0">
      <selection activeCell="O24" sqref="O24"/>
    </sheetView>
  </sheetViews>
  <sheetFormatPr baseColWidth="10" defaultRowHeight="15.75"/>
  <cols>
    <col min="1" max="1" width="4.5703125" style="4" customWidth="1"/>
    <col min="2" max="2" width="10.140625" style="56" customWidth="1"/>
    <col min="3" max="3" width="42.42578125" style="2" customWidth="1"/>
    <col min="4" max="4" width="34" style="2" customWidth="1"/>
    <col min="5" max="5" width="40.5703125" style="2" customWidth="1"/>
    <col min="6" max="6" width="34.7109375" style="2" customWidth="1"/>
    <col min="7" max="7" width="15.28515625" style="2" customWidth="1"/>
    <col min="8" max="8" width="26" style="69" customWidth="1"/>
    <col min="9" max="9" width="16.28515625" style="4" customWidth="1"/>
    <col min="10" max="10" width="15.7109375" style="4" customWidth="1"/>
    <col min="11" max="11" width="23.85546875" style="4" customWidth="1"/>
    <col min="12" max="12" width="16.42578125" style="4" customWidth="1"/>
    <col min="13" max="13" width="20.140625" style="4" customWidth="1"/>
    <col min="14" max="14" width="15" style="4" customWidth="1"/>
    <col min="15" max="15" width="17.7109375" style="4" bestFit="1" customWidth="1"/>
    <col min="16" max="16" width="23" style="4" customWidth="1"/>
    <col min="17" max="17" width="19.7109375" style="4" customWidth="1"/>
    <col min="18" max="16384" width="11.42578125" style="4"/>
  </cols>
  <sheetData>
    <row r="1" spans="2:31" ht="28.5" customHeight="1">
      <c r="C1" s="157" t="s">
        <v>185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</row>
    <row r="2" spans="2:31" ht="24" customHeight="1">
      <c r="B2" s="11"/>
      <c r="C2" s="8" t="s">
        <v>98</v>
      </c>
      <c r="D2" s="158" t="s">
        <v>54</v>
      </c>
      <c r="E2" s="158"/>
      <c r="F2" s="70"/>
      <c r="G2" s="7"/>
      <c r="H2" s="71"/>
    </row>
    <row r="3" spans="2:31" ht="26.25" customHeight="1">
      <c r="B3" s="11"/>
      <c r="C3" s="8" t="s">
        <v>99</v>
      </c>
      <c r="D3" s="159"/>
      <c r="E3" s="159"/>
      <c r="F3" s="159"/>
      <c r="G3" s="105" t="s">
        <v>100</v>
      </c>
      <c r="H3" s="71" t="s">
        <v>182</v>
      </c>
    </row>
    <row r="4" spans="2:31" ht="51" customHeight="1">
      <c r="B4" s="106" t="s">
        <v>55</v>
      </c>
      <c r="C4" s="8" t="s">
        <v>186</v>
      </c>
      <c r="D4" s="159"/>
      <c r="E4" s="159"/>
      <c r="F4" s="159"/>
      <c r="G4" s="112"/>
      <c r="H4" s="113"/>
    </row>
    <row r="5" spans="2:31" ht="62.25" customHeight="1">
      <c r="B5" s="78">
        <v>1</v>
      </c>
      <c r="C5" s="8" t="s">
        <v>139</v>
      </c>
      <c r="D5" s="162" t="s">
        <v>187</v>
      </c>
      <c r="E5" s="163"/>
      <c r="F5" s="164"/>
      <c r="G5" s="114"/>
      <c r="H5" s="115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</row>
    <row r="6" spans="2:31" ht="20.25" customHeight="1">
      <c r="C6" s="69"/>
      <c r="D6" s="69"/>
      <c r="E6" s="69"/>
      <c r="F6" s="69"/>
    </row>
    <row r="7" spans="2:31" ht="20.25" customHeight="1">
      <c r="C7" s="5"/>
      <c r="D7" s="69"/>
      <c r="E7" s="69"/>
      <c r="F7" s="69"/>
    </row>
    <row r="8" spans="2:31" ht="54" customHeight="1">
      <c r="B8" s="78">
        <v>2</v>
      </c>
      <c r="C8" s="79" t="s">
        <v>140</v>
      </c>
      <c r="D8" s="79" t="s">
        <v>141</v>
      </c>
      <c r="E8" s="79" t="s">
        <v>184</v>
      </c>
      <c r="F8" s="79" t="s">
        <v>43</v>
      </c>
      <c r="G8" s="4"/>
      <c r="H8" s="4"/>
    </row>
    <row r="9" spans="2:31" ht="94.5">
      <c r="B9" s="80"/>
      <c r="C9" s="108" t="s">
        <v>143</v>
      </c>
      <c r="D9" s="109" t="s">
        <v>164</v>
      </c>
      <c r="E9" s="81">
        <v>0.85</v>
      </c>
      <c r="F9" s="82" t="s">
        <v>142</v>
      </c>
      <c r="G9" s="4"/>
      <c r="H9" s="4"/>
    </row>
    <row r="10" spans="2:31">
      <c r="B10" s="84"/>
      <c r="C10" s="110"/>
      <c r="D10" s="110"/>
      <c r="E10" s="110"/>
      <c r="F10" s="110"/>
      <c r="G10" s="12"/>
      <c r="H10" s="72"/>
    </row>
    <row r="11" spans="2:31" ht="31.5" customHeight="1">
      <c r="B11" s="171">
        <v>3</v>
      </c>
      <c r="C11" s="160" t="s">
        <v>188</v>
      </c>
      <c r="D11" s="83" t="s">
        <v>90</v>
      </c>
      <c r="E11" s="174" t="s">
        <v>154</v>
      </c>
      <c r="F11" s="174"/>
      <c r="G11" s="174"/>
      <c r="H11" s="174"/>
      <c r="I11" s="174"/>
      <c r="J11" s="174"/>
      <c r="K11" s="174"/>
    </row>
    <row r="12" spans="2:31" ht="31.5" customHeight="1">
      <c r="B12" s="172"/>
      <c r="C12" s="160"/>
      <c r="D12" s="83" t="s">
        <v>91</v>
      </c>
      <c r="E12" s="174" t="s">
        <v>155</v>
      </c>
      <c r="F12" s="174"/>
      <c r="G12" s="174"/>
      <c r="H12" s="174"/>
      <c r="I12" s="174"/>
      <c r="J12" s="174"/>
      <c r="K12" s="174"/>
    </row>
    <row r="13" spans="2:31" ht="31.5" customHeight="1">
      <c r="B13" s="172"/>
      <c r="C13" s="160"/>
      <c r="D13" s="83" t="s">
        <v>180</v>
      </c>
      <c r="E13" s="174" t="s">
        <v>156</v>
      </c>
      <c r="F13" s="174"/>
      <c r="G13" s="174"/>
      <c r="H13" s="174"/>
      <c r="I13" s="174"/>
      <c r="J13" s="174"/>
      <c r="K13" s="174"/>
    </row>
    <row r="14" spans="2:31" ht="31.5" customHeight="1">
      <c r="B14" s="172"/>
      <c r="C14" s="161"/>
      <c r="D14" s="83" t="s">
        <v>181</v>
      </c>
      <c r="E14" s="174" t="s">
        <v>157</v>
      </c>
      <c r="F14" s="174"/>
      <c r="G14" s="174"/>
      <c r="H14" s="174"/>
      <c r="I14" s="174"/>
      <c r="J14" s="174"/>
      <c r="K14" s="174"/>
    </row>
    <row r="15" spans="2:31" ht="31.5" customHeight="1">
      <c r="B15" s="173"/>
      <c r="C15" s="161"/>
      <c r="D15" s="83" t="s">
        <v>189</v>
      </c>
      <c r="E15" s="174" t="s">
        <v>158</v>
      </c>
      <c r="F15" s="174"/>
      <c r="G15" s="174"/>
      <c r="H15" s="174"/>
      <c r="I15" s="174"/>
      <c r="J15" s="174"/>
      <c r="K15" s="174"/>
    </row>
    <row r="18" spans="2:17" ht="63">
      <c r="B18" s="67" t="s">
        <v>55</v>
      </c>
      <c r="C18" s="68" t="s">
        <v>152</v>
      </c>
      <c r="D18" s="68" t="s">
        <v>42</v>
      </c>
      <c r="E18" s="68" t="s">
        <v>43</v>
      </c>
      <c r="F18" s="68" t="s">
        <v>32</v>
      </c>
      <c r="G18" s="68" t="s">
        <v>79</v>
      </c>
      <c r="H18" s="68" t="s">
        <v>35</v>
      </c>
      <c r="I18" s="68" t="s">
        <v>44</v>
      </c>
      <c r="J18" s="68" t="s">
        <v>45</v>
      </c>
      <c r="K18" s="68" t="s">
        <v>53</v>
      </c>
      <c r="L18" s="68" t="s">
        <v>0</v>
      </c>
      <c r="M18" s="68" t="s">
        <v>1</v>
      </c>
      <c r="N18" s="68" t="s">
        <v>2</v>
      </c>
      <c r="O18" s="68" t="s">
        <v>3</v>
      </c>
      <c r="P18" s="68" t="s">
        <v>4</v>
      </c>
      <c r="Q18" s="68" t="s">
        <v>5</v>
      </c>
    </row>
    <row r="19" spans="2:17" ht="63">
      <c r="B19" s="90" t="s">
        <v>75</v>
      </c>
      <c r="C19" s="91" t="s">
        <v>104</v>
      </c>
      <c r="D19" s="91" t="s">
        <v>153</v>
      </c>
      <c r="E19" s="91" t="s">
        <v>144</v>
      </c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2:17" ht="22.5" customHeight="1">
      <c r="B20" s="98" t="s">
        <v>27</v>
      </c>
      <c r="C20" s="37" t="s">
        <v>166</v>
      </c>
      <c r="D20" s="37" t="s">
        <v>129</v>
      </c>
      <c r="E20" s="37" t="s">
        <v>56</v>
      </c>
      <c r="F20" s="18"/>
      <c r="G20" s="19"/>
      <c r="H20" s="57"/>
      <c r="I20" s="17"/>
      <c r="J20" s="19"/>
      <c r="K20" s="19"/>
      <c r="L20" s="19"/>
      <c r="M20" s="19"/>
      <c r="N20" s="19"/>
      <c r="O20" s="19"/>
      <c r="P20" s="19"/>
      <c r="Q20" s="20"/>
    </row>
    <row r="21" spans="2:17" ht="47.25">
      <c r="B21" s="99"/>
      <c r="C21" s="77"/>
      <c r="D21" s="77"/>
      <c r="E21" s="77"/>
      <c r="F21" s="21" t="s">
        <v>57</v>
      </c>
      <c r="G21" s="44">
        <v>2</v>
      </c>
      <c r="H21" s="77" t="s">
        <v>51</v>
      </c>
      <c r="I21" s="23">
        <v>250000</v>
      </c>
      <c r="J21" s="23">
        <v>25000</v>
      </c>
      <c r="K21" s="23">
        <f>+J21+I21</f>
        <v>275000</v>
      </c>
      <c r="L21" s="24" t="s">
        <v>6</v>
      </c>
      <c r="M21" s="111" t="s">
        <v>47</v>
      </c>
      <c r="N21" s="25">
        <v>42019</v>
      </c>
      <c r="O21" s="25">
        <v>42391</v>
      </c>
      <c r="P21" s="21"/>
      <c r="Q21" s="21"/>
    </row>
    <row r="22" spans="2:17" ht="22.5" customHeight="1">
      <c r="B22" s="99"/>
      <c r="C22" s="77"/>
      <c r="D22" s="77"/>
      <c r="E22" s="77"/>
      <c r="F22" s="21"/>
      <c r="G22" s="21"/>
      <c r="H22" s="100"/>
      <c r="I22" s="26"/>
      <c r="J22" s="21"/>
      <c r="K22" s="21"/>
      <c r="L22" s="19"/>
      <c r="M22" s="19"/>
      <c r="N22" s="21"/>
      <c r="O22" s="21"/>
      <c r="P22" s="21"/>
      <c r="Q22" s="21"/>
    </row>
    <row r="23" spans="2:17" ht="47.25">
      <c r="B23" s="59" t="s">
        <v>28</v>
      </c>
      <c r="C23" s="21" t="s">
        <v>167</v>
      </c>
      <c r="D23" s="21" t="s">
        <v>168</v>
      </c>
      <c r="E23" s="21" t="s">
        <v>169</v>
      </c>
      <c r="F23" s="21" t="s">
        <v>170</v>
      </c>
      <c r="G23" s="22">
        <v>1</v>
      </c>
      <c r="H23" s="76" t="s">
        <v>31</v>
      </c>
      <c r="I23" s="23">
        <v>100000000</v>
      </c>
      <c r="J23" s="23">
        <v>10000000</v>
      </c>
      <c r="K23" s="23">
        <f>+J23+I23</f>
        <v>110000000</v>
      </c>
      <c r="L23" s="24" t="s">
        <v>7</v>
      </c>
      <c r="M23" s="74" t="s">
        <v>46</v>
      </c>
      <c r="N23" s="25">
        <v>42019</v>
      </c>
      <c r="O23" s="25">
        <v>42391</v>
      </c>
      <c r="P23" s="26"/>
      <c r="Q23" s="26"/>
    </row>
    <row r="24" spans="2:17" ht="47.25">
      <c r="B24" s="58"/>
      <c r="C24" s="55"/>
      <c r="D24" s="21"/>
      <c r="E24" s="21"/>
      <c r="F24" s="33" t="s">
        <v>131</v>
      </c>
      <c r="G24" s="44">
        <v>3</v>
      </c>
      <c r="H24" s="77" t="s">
        <v>132</v>
      </c>
      <c r="I24" s="23">
        <v>70000000</v>
      </c>
      <c r="J24" s="23">
        <v>7000000</v>
      </c>
      <c r="K24" s="23">
        <f t="shared" ref="K24:K33" si="0">+J24+I24</f>
        <v>77000000</v>
      </c>
      <c r="L24" s="24" t="s">
        <v>6</v>
      </c>
      <c r="M24" s="77" t="s">
        <v>46</v>
      </c>
      <c r="N24" s="25">
        <v>42020</v>
      </c>
      <c r="O24" s="25">
        <v>42391</v>
      </c>
      <c r="P24" s="26"/>
      <c r="Q24" s="26"/>
    </row>
    <row r="25" spans="2:17" ht="47.25">
      <c r="B25" s="58"/>
      <c r="C25" s="55"/>
      <c r="D25" s="21"/>
      <c r="E25" s="21"/>
      <c r="F25" s="7"/>
      <c r="G25" s="7"/>
      <c r="H25" s="71"/>
      <c r="I25" s="23">
        <v>60000000</v>
      </c>
      <c r="J25" s="23">
        <v>600000</v>
      </c>
      <c r="K25" s="23">
        <f t="shared" si="0"/>
        <v>60600000</v>
      </c>
      <c r="L25" s="24" t="s">
        <v>7</v>
      </c>
      <c r="M25" s="77" t="s">
        <v>46</v>
      </c>
      <c r="N25" s="25">
        <v>42021</v>
      </c>
      <c r="O25" s="25">
        <v>42391</v>
      </c>
      <c r="P25" s="26"/>
      <c r="Q25" s="26"/>
    </row>
    <row r="26" spans="2:17" ht="31.5">
      <c r="B26" s="58" t="s">
        <v>28</v>
      </c>
      <c r="C26" s="32" t="s">
        <v>147</v>
      </c>
      <c r="D26" s="32" t="s">
        <v>148</v>
      </c>
      <c r="E26" s="32" t="s">
        <v>56</v>
      </c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</row>
    <row r="27" spans="2:17" ht="47.25">
      <c r="B27" s="59" t="s">
        <v>29</v>
      </c>
      <c r="C27" s="21" t="s">
        <v>149</v>
      </c>
      <c r="D27" s="21"/>
      <c r="E27" s="21"/>
      <c r="F27" s="21" t="s">
        <v>58</v>
      </c>
      <c r="G27" s="36">
        <v>2</v>
      </c>
      <c r="H27" s="37" t="s">
        <v>51</v>
      </c>
      <c r="I27" s="38">
        <v>8500000</v>
      </c>
      <c r="J27" s="38">
        <v>850000</v>
      </c>
      <c r="K27" s="39">
        <f t="shared" si="0"/>
        <v>9350000</v>
      </c>
      <c r="L27" s="40" t="s">
        <v>6</v>
      </c>
      <c r="M27" s="37" t="s">
        <v>47</v>
      </c>
      <c r="N27" s="30">
        <v>42019</v>
      </c>
      <c r="O27" s="30">
        <v>42391</v>
      </c>
      <c r="P27" s="41"/>
      <c r="Q27" s="41"/>
    </row>
    <row r="28" spans="2:17" ht="47.25">
      <c r="B28" s="59" t="s">
        <v>30</v>
      </c>
      <c r="C28" s="21" t="s">
        <v>150</v>
      </c>
      <c r="D28" s="21"/>
      <c r="E28" s="21"/>
      <c r="F28" s="42" t="s">
        <v>68</v>
      </c>
      <c r="G28" s="36">
        <v>2</v>
      </c>
      <c r="H28" s="37" t="s">
        <v>51</v>
      </c>
      <c r="I28" s="38">
        <v>12000000</v>
      </c>
      <c r="J28" s="38">
        <v>350000</v>
      </c>
      <c r="K28" s="39">
        <f t="shared" si="0"/>
        <v>12350000</v>
      </c>
      <c r="L28" s="40" t="s">
        <v>6</v>
      </c>
      <c r="M28" s="37" t="s">
        <v>46</v>
      </c>
      <c r="N28" s="30">
        <v>42021</v>
      </c>
      <c r="O28" s="30">
        <v>42026</v>
      </c>
      <c r="P28" s="41"/>
      <c r="Q28" s="41"/>
    </row>
    <row r="29" spans="2:17" ht="47.25">
      <c r="B29" s="59"/>
      <c r="C29" s="21"/>
      <c r="D29" s="21"/>
      <c r="E29" s="21"/>
      <c r="F29" s="42" t="s">
        <v>69</v>
      </c>
      <c r="G29" s="36">
        <v>5</v>
      </c>
      <c r="H29" s="37" t="s">
        <v>51</v>
      </c>
      <c r="I29" s="38">
        <v>300000</v>
      </c>
      <c r="J29" s="38">
        <v>20000</v>
      </c>
      <c r="K29" s="39">
        <f>+J29+I29</f>
        <v>320000</v>
      </c>
      <c r="L29" s="40" t="s">
        <v>6</v>
      </c>
      <c r="M29" s="37" t="s">
        <v>46</v>
      </c>
      <c r="N29" s="30">
        <v>42021</v>
      </c>
      <c r="O29" s="30">
        <v>42022</v>
      </c>
      <c r="P29" s="41"/>
      <c r="Q29" s="41"/>
    </row>
    <row r="30" spans="2:17" ht="47.25">
      <c r="B30" s="59"/>
      <c r="C30" s="21"/>
      <c r="D30" s="21"/>
      <c r="E30" s="21"/>
      <c r="F30" s="42" t="s">
        <v>70</v>
      </c>
      <c r="G30" s="36">
        <v>1</v>
      </c>
      <c r="H30" s="37" t="s">
        <v>51</v>
      </c>
      <c r="I30" s="38">
        <v>500000</v>
      </c>
      <c r="J30" s="38">
        <v>0</v>
      </c>
      <c r="K30" s="39">
        <f t="shared" ref="K30:K32" si="1">+J30+I30</f>
        <v>500000</v>
      </c>
      <c r="L30" s="40" t="s">
        <v>6</v>
      </c>
      <c r="M30" s="37" t="s">
        <v>46</v>
      </c>
      <c r="N30" s="43" t="s">
        <v>80</v>
      </c>
      <c r="O30" s="30">
        <v>42023</v>
      </c>
      <c r="P30" s="41"/>
      <c r="Q30" s="41"/>
    </row>
    <row r="31" spans="2:17" ht="47.25">
      <c r="B31" s="59"/>
      <c r="C31" s="21"/>
      <c r="D31" s="21"/>
      <c r="E31" s="21"/>
      <c r="F31" s="42" t="s">
        <v>72</v>
      </c>
      <c r="G31" s="36">
        <v>2</v>
      </c>
      <c r="H31" s="37" t="s">
        <v>34</v>
      </c>
      <c r="I31" s="38">
        <v>1500000</v>
      </c>
      <c r="J31" s="38">
        <v>0</v>
      </c>
      <c r="K31" s="39">
        <f t="shared" si="1"/>
        <v>1500000</v>
      </c>
      <c r="L31" s="40" t="s">
        <v>6</v>
      </c>
      <c r="M31" s="37" t="s">
        <v>46</v>
      </c>
      <c r="N31" s="43" t="s">
        <v>81</v>
      </c>
      <c r="O31" s="30">
        <v>42023</v>
      </c>
      <c r="P31" s="41"/>
      <c r="Q31" s="41"/>
    </row>
    <row r="32" spans="2:17" ht="47.25">
      <c r="B32" s="59"/>
      <c r="C32" s="21"/>
      <c r="D32" s="21"/>
      <c r="E32" s="21"/>
      <c r="F32" s="21" t="s">
        <v>71</v>
      </c>
      <c r="G32" s="36">
        <v>2</v>
      </c>
      <c r="H32" s="37" t="s">
        <v>34</v>
      </c>
      <c r="I32" s="38">
        <v>200000</v>
      </c>
      <c r="J32" s="38">
        <v>200000</v>
      </c>
      <c r="K32" s="39">
        <f t="shared" si="1"/>
        <v>400000</v>
      </c>
      <c r="L32" s="40" t="s">
        <v>6</v>
      </c>
      <c r="M32" s="37" t="s">
        <v>46</v>
      </c>
      <c r="N32" s="43" t="s">
        <v>82</v>
      </c>
      <c r="O32" s="30">
        <v>42023</v>
      </c>
      <c r="P32" s="41"/>
      <c r="Q32" s="41"/>
    </row>
    <row r="33" spans="2:17" ht="47.25">
      <c r="B33" s="59"/>
      <c r="C33" s="21"/>
      <c r="D33" s="21"/>
      <c r="E33" s="21"/>
      <c r="F33" s="17"/>
      <c r="G33" s="44">
        <v>1</v>
      </c>
      <c r="H33" s="77" t="s">
        <v>34</v>
      </c>
      <c r="I33" s="23">
        <v>1000000</v>
      </c>
      <c r="J33" s="23">
        <v>500000</v>
      </c>
      <c r="K33" s="23">
        <f t="shared" si="0"/>
        <v>1500000</v>
      </c>
      <c r="L33" s="24" t="s">
        <v>6</v>
      </c>
      <c r="M33" s="77" t="s">
        <v>47</v>
      </c>
      <c r="N33" s="30">
        <v>42023</v>
      </c>
      <c r="O33" s="30">
        <v>42395</v>
      </c>
      <c r="P33" s="26"/>
      <c r="Q33" s="26"/>
    </row>
    <row r="34" spans="2:17" ht="47.25">
      <c r="B34" s="93" t="s">
        <v>76</v>
      </c>
      <c r="C34" s="94" t="s">
        <v>102</v>
      </c>
      <c r="D34" s="94" t="s">
        <v>151</v>
      </c>
      <c r="E34" s="94" t="s">
        <v>127</v>
      </c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2:17" ht="47.25">
      <c r="B35" s="60" t="s">
        <v>59</v>
      </c>
      <c r="C35" s="61" t="s">
        <v>145</v>
      </c>
      <c r="D35" s="62" t="s">
        <v>146</v>
      </c>
      <c r="E35" s="63" t="s">
        <v>56</v>
      </c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</row>
    <row r="36" spans="2:17" ht="31.5">
      <c r="B36" s="59"/>
      <c r="C36" s="156"/>
      <c r="D36" s="156"/>
      <c r="E36" s="156"/>
      <c r="F36" s="42" t="s">
        <v>128</v>
      </c>
      <c r="G36" s="36">
        <v>1</v>
      </c>
      <c r="H36" s="37" t="s">
        <v>65</v>
      </c>
      <c r="I36" s="39">
        <v>500000</v>
      </c>
      <c r="J36" s="39">
        <v>50000</v>
      </c>
      <c r="K36" s="39">
        <f>+J36+I36</f>
        <v>550000</v>
      </c>
      <c r="L36" s="40" t="s">
        <v>6</v>
      </c>
      <c r="M36" s="41"/>
      <c r="N36" s="41"/>
      <c r="O36" s="41"/>
      <c r="P36" s="41"/>
      <c r="Q36" s="41"/>
    </row>
    <row r="37" spans="2:17" ht="31.5">
      <c r="B37" s="59"/>
      <c r="C37" s="21"/>
      <c r="D37" s="21"/>
      <c r="E37" s="21"/>
      <c r="F37" s="21" t="s">
        <v>171</v>
      </c>
      <c r="G37" s="44">
        <v>1</v>
      </c>
      <c r="H37" s="103" t="s">
        <v>31</v>
      </c>
      <c r="I37" s="23"/>
      <c r="J37" s="23"/>
      <c r="K37" s="23">
        <f t="shared" ref="K37:K38" si="2">+J37+I37</f>
        <v>0</v>
      </c>
      <c r="L37" s="28" t="s">
        <v>7</v>
      </c>
      <c r="M37" s="26"/>
      <c r="N37" s="26"/>
      <c r="O37" s="26"/>
      <c r="P37" s="26"/>
      <c r="Q37" s="26"/>
    </row>
    <row r="38" spans="2:17">
      <c r="B38" s="59"/>
      <c r="C38" s="21"/>
      <c r="D38" s="21"/>
      <c r="E38" s="21"/>
      <c r="F38" s="47" t="s">
        <v>159</v>
      </c>
      <c r="G38" s="45"/>
      <c r="H38" s="37"/>
      <c r="I38" s="27"/>
      <c r="J38" s="27"/>
      <c r="K38" s="23">
        <f t="shared" si="2"/>
        <v>0</v>
      </c>
      <c r="L38" s="28" t="s">
        <v>7</v>
      </c>
      <c r="M38" s="31"/>
      <c r="N38" s="31"/>
      <c r="O38" s="31"/>
      <c r="P38" s="31"/>
      <c r="Q38" s="31"/>
    </row>
    <row r="39" spans="2:17">
      <c r="B39" s="59"/>
      <c r="C39" s="21"/>
      <c r="D39" s="21"/>
      <c r="E39" s="21"/>
      <c r="F39" s="21"/>
      <c r="G39" s="44"/>
      <c r="H39" s="37"/>
      <c r="I39" s="23"/>
      <c r="J39" s="23"/>
      <c r="K39" s="23"/>
      <c r="L39" s="24"/>
      <c r="M39" s="26"/>
      <c r="N39" s="26"/>
      <c r="O39" s="26"/>
      <c r="P39" s="26"/>
      <c r="Q39" s="26"/>
    </row>
    <row r="40" spans="2:17">
      <c r="B40" s="11"/>
      <c r="C40" s="7"/>
      <c r="D40" s="48"/>
      <c r="E40" s="46"/>
      <c r="F40" s="33"/>
      <c r="G40" s="34"/>
      <c r="H40" s="75"/>
      <c r="I40" s="49"/>
      <c r="J40" s="49">
        <v>50000</v>
      </c>
      <c r="K40" s="49">
        <f>+J40+I40</f>
        <v>50000</v>
      </c>
      <c r="L40" s="50" t="s">
        <v>6</v>
      </c>
      <c r="M40" s="51"/>
      <c r="N40" s="51"/>
      <c r="O40" s="51"/>
      <c r="P40" s="51"/>
      <c r="Q40" s="52"/>
    </row>
    <row r="41" spans="2:17" ht="47.25">
      <c r="B41" s="58" t="s">
        <v>60</v>
      </c>
      <c r="C41" s="55" t="s">
        <v>179</v>
      </c>
      <c r="D41" s="77"/>
      <c r="E41" s="77"/>
      <c r="F41" s="21"/>
      <c r="G41" s="44"/>
      <c r="H41" s="77"/>
      <c r="I41" s="23">
        <v>7000000</v>
      </c>
      <c r="J41" s="23">
        <v>70000</v>
      </c>
      <c r="K41" s="23">
        <f>+J41+I41</f>
        <v>7070000</v>
      </c>
      <c r="L41" s="28" t="s">
        <v>7</v>
      </c>
      <c r="M41" s="26"/>
      <c r="N41" s="26"/>
      <c r="O41" s="26"/>
      <c r="P41" s="26"/>
      <c r="Q41" s="26"/>
    </row>
    <row r="42" spans="2:17">
      <c r="B42" s="64" t="s">
        <v>61</v>
      </c>
      <c r="C42" s="156"/>
      <c r="D42" s="156"/>
      <c r="E42" s="156"/>
      <c r="F42" s="21"/>
      <c r="G42" s="44"/>
      <c r="H42" s="77"/>
      <c r="I42" s="23"/>
      <c r="J42" s="23"/>
      <c r="K42" s="23">
        <f t="shared" ref="K42:K43" si="3">+J42+I42</f>
        <v>0</v>
      </c>
      <c r="L42" s="24" t="s">
        <v>6</v>
      </c>
      <c r="M42" s="26"/>
      <c r="N42" s="26"/>
      <c r="O42" s="26"/>
      <c r="P42" s="26"/>
      <c r="Q42" s="26"/>
    </row>
    <row r="43" spans="2:17">
      <c r="B43" s="64" t="s">
        <v>62</v>
      </c>
      <c r="C43" s="156"/>
      <c r="D43" s="156"/>
      <c r="E43" s="156"/>
      <c r="F43" s="47"/>
      <c r="G43" s="45"/>
      <c r="H43" s="29"/>
      <c r="I43" s="27"/>
      <c r="J43" s="27"/>
      <c r="K43" s="23">
        <f t="shared" si="3"/>
        <v>0</v>
      </c>
      <c r="L43" s="28"/>
      <c r="M43" s="31"/>
      <c r="N43" s="31"/>
      <c r="O43" s="31"/>
      <c r="P43" s="31"/>
      <c r="Q43" s="31"/>
    </row>
    <row r="44" spans="2:17">
      <c r="B44" s="64" t="s">
        <v>63</v>
      </c>
      <c r="C44" s="165"/>
      <c r="D44" s="166"/>
      <c r="E44" s="167"/>
      <c r="F44" s="47" t="s">
        <v>73</v>
      </c>
      <c r="G44" s="45"/>
      <c r="H44" s="29"/>
      <c r="I44" s="27"/>
      <c r="J44" s="27"/>
      <c r="K44" s="27"/>
      <c r="L44" s="28"/>
      <c r="M44" s="31"/>
      <c r="N44" s="31"/>
      <c r="O44" s="31"/>
      <c r="P44" s="31"/>
      <c r="Q44" s="31"/>
    </row>
    <row r="45" spans="2:17">
      <c r="B45" s="95" t="s">
        <v>77</v>
      </c>
      <c r="C45" s="96" t="s">
        <v>101</v>
      </c>
      <c r="D45" s="96" t="s">
        <v>66</v>
      </c>
      <c r="E45" s="96" t="s">
        <v>67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</row>
    <row r="46" spans="2:17">
      <c r="B46" s="66" t="s">
        <v>64</v>
      </c>
      <c r="C46" s="53" t="s">
        <v>130</v>
      </c>
      <c r="D46" s="53" t="s">
        <v>129</v>
      </c>
      <c r="E46" s="54" t="s">
        <v>56</v>
      </c>
      <c r="F46" s="1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2:17" ht="31.5">
      <c r="B47" s="59" t="s">
        <v>92</v>
      </c>
      <c r="C47" s="168" t="s">
        <v>160</v>
      </c>
      <c r="D47" s="169"/>
      <c r="E47" s="170"/>
      <c r="F47" s="42"/>
      <c r="G47" s="36">
        <v>2</v>
      </c>
      <c r="H47" s="37" t="s">
        <v>65</v>
      </c>
      <c r="I47" s="39">
        <v>200000</v>
      </c>
      <c r="J47" s="39">
        <v>50000</v>
      </c>
      <c r="K47" s="39">
        <f>+I47+J47</f>
        <v>250000</v>
      </c>
      <c r="L47" s="40" t="s">
        <v>6</v>
      </c>
      <c r="M47" s="41"/>
      <c r="N47" s="41"/>
      <c r="O47" s="41"/>
      <c r="P47" s="41"/>
      <c r="Q47" s="41"/>
    </row>
    <row r="48" spans="2:17">
      <c r="B48" s="59" t="s">
        <v>93</v>
      </c>
      <c r="C48" s="168" t="s">
        <v>161</v>
      </c>
      <c r="D48" s="169"/>
      <c r="E48" s="170"/>
      <c r="F48" s="21"/>
      <c r="G48" s="44"/>
      <c r="H48" s="77"/>
      <c r="I48" s="23"/>
      <c r="J48" s="23"/>
      <c r="K48" s="39">
        <f t="shared" ref="K48:K50" si="4">+I48+J48</f>
        <v>0</v>
      </c>
      <c r="L48" s="40" t="s">
        <v>6</v>
      </c>
      <c r="M48" s="26"/>
      <c r="N48" s="26"/>
      <c r="O48" s="26"/>
      <c r="P48" s="26"/>
      <c r="Q48" s="26"/>
    </row>
    <row r="49" spans="2:17">
      <c r="B49" s="65"/>
      <c r="C49" s="168"/>
      <c r="D49" s="169"/>
      <c r="E49" s="170"/>
      <c r="F49" s="21" t="s">
        <v>74</v>
      </c>
      <c r="G49" s="44">
        <v>1</v>
      </c>
      <c r="H49" s="77" t="s">
        <v>36</v>
      </c>
      <c r="I49" s="23">
        <v>500000</v>
      </c>
      <c r="J49" s="23"/>
      <c r="K49" s="39">
        <f t="shared" si="4"/>
        <v>500000</v>
      </c>
      <c r="L49" s="40" t="s">
        <v>6</v>
      </c>
      <c r="M49" s="26"/>
      <c r="N49" s="26"/>
      <c r="O49" s="26"/>
      <c r="P49" s="26"/>
      <c r="Q49" s="26"/>
    </row>
    <row r="50" spans="2:17">
      <c r="B50" s="59"/>
      <c r="C50" s="168"/>
      <c r="D50" s="169"/>
      <c r="E50" s="170"/>
      <c r="F50" s="21" t="s">
        <v>74</v>
      </c>
      <c r="G50" s="44">
        <v>1</v>
      </c>
      <c r="H50" s="77" t="s">
        <v>36</v>
      </c>
      <c r="I50" s="23">
        <v>300000</v>
      </c>
      <c r="J50" s="23"/>
      <c r="K50" s="39">
        <f t="shared" si="4"/>
        <v>300000</v>
      </c>
      <c r="L50" s="40" t="s">
        <v>6</v>
      </c>
      <c r="M50" s="26"/>
      <c r="N50" s="26"/>
      <c r="O50" s="26"/>
      <c r="P50" s="26"/>
      <c r="Q50" s="26"/>
    </row>
    <row r="51" spans="2:17">
      <c r="B51" s="90" t="s">
        <v>78</v>
      </c>
      <c r="C51" s="94" t="s">
        <v>103</v>
      </c>
      <c r="D51" s="94" t="s">
        <v>113</v>
      </c>
      <c r="E51" s="94" t="s">
        <v>114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</row>
    <row r="52" spans="2:17" ht="31.5">
      <c r="B52" s="101" t="s">
        <v>137</v>
      </c>
      <c r="C52" s="37" t="s">
        <v>178</v>
      </c>
      <c r="D52" s="102" t="s">
        <v>175</v>
      </c>
      <c r="E52" s="102" t="s">
        <v>177</v>
      </c>
      <c r="F52" s="21" t="s">
        <v>172</v>
      </c>
      <c r="G52" s="22">
        <v>1</v>
      </c>
      <c r="H52" s="76" t="s">
        <v>31</v>
      </c>
      <c r="I52" s="85"/>
      <c r="J52" s="85"/>
      <c r="K52" s="85"/>
      <c r="L52" s="28" t="s">
        <v>7</v>
      </c>
      <c r="M52" s="85"/>
      <c r="N52" s="85"/>
      <c r="O52" s="85"/>
      <c r="P52" s="85"/>
      <c r="Q52" s="85"/>
    </row>
    <row r="53" spans="2:17" ht="31.5">
      <c r="B53" s="101"/>
      <c r="C53" s="104"/>
      <c r="D53" s="102"/>
      <c r="E53" s="102"/>
      <c r="F53" s="21" t="s">
        <v>173</v>
      </c>
      <c r="G53" s="22">
        <v>1</v>
      </c>
      <c r="H53" s="76" t="s">
        <v>31</v>
      </c>
      <c r="I53" s="85"/>
      <c r="J53" s="85"/>
      <c r="K53" s="85"/>
      <c r="L53" s="85" t="s">
        <v>6</v>
      </c>
      <c r="M53" s="85"/>
      <c r="N53" s="85"/>
      <c r="O53" s="85"/>
      <c r="P53" s="85"/>
      <c r="Q53" s="85"/>
    </row>
    <row r="54" spans="2:17">
      <c r="B54" s="101"/>
      <c r="C54" s="104"/>
      <c r="D54" s="102"/>
      <c r="E54" s="102"/>
      <c r="F54" s="85" t="s">
        <v>183</v>
      </c>
      <c r="G54" s="85"/>
      <c r="H54" s="85"/>
      <c r="I54" s="85"/>
      <c r="J54" s="85"/>
      <c r="K54" s="85"/>
      <c r="L54" s="85" t="s">
        <v>7</v>
      </c>
      <c r="M54" s="85"/>
      <c r="N54" s="85"/>
      <c r="O54" s="85"/>
      <c r="P54" s="85"/>
      <c r="Q54" s="85"/>
    </row>
    <row r="55" spans="2:17">
      <c r="B55" s="101" t="s">
        <v>94</v>
      </c>
      <c r="C55" s="85" t="s">
        <v>105</v>
      </c>
      <c r="D55" s="85" t="s">
        <v>106</v>
      </c>
      <c r="E55" s="85" t="s">
        <v>176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</row>
    <row r="56" spans="2:17" ht="31.5">
      <c r="B56" s="101" t="s">
        <v>95</v>
      </c>
      <c r="C56" s="85" t="s">
        <v>107</v>
      </c>
      <c r="D56" s="85" t="s">
        <v>108</v>
      </c>
      <c r="E56" s="85" t="s">
        <v>112</v>
      </c>
      <c r="F56" s="85" t="s">
        <v>57</v>
      </c>
      <c r="G56" s="86">
        <v>1</v>
      </c>
      <c r="H56" s="87" t="s">
        <v>51</v>
      </c>
      <c r="I56" s="88"/>
      <c r="J56" s="88"/>
      <c r="K56" s="88"/>
      <c r="L56" s="89" t="s">
        <v>6</v>
      </c>
      <c r="M56" s="88"/>
      <c r="N56" s="88"/>
      <c r="O56" s="88"/>
      <c r="P56" s="88"/>
      <c r="Q56" s="88"/>
    </row>
    <row r="57" spans="2:17" ht="31.5">
      <c r="B57" s="101" t="s">
        <v>115</v>
      </c>
      <c r="C57" s="21" t="s">
        <v>109</v>
      </c>
      <c r="D57" s="21" t="s">
        <v>110</v>
      </c>
      <c r="E57" s="21" t="s">
        <v>111</v>
      </c>
      <c r="F57" s="21" t="s">
        <v>57</v>
      </c>
      <c r="G57" s="44">
        <v>2</v>
      </c>
      <c r="H57" s="37" t="s">
        <v>51</v>
      </c>
      <c r="I57" s="26"/>
      <c r="J57" s="26"/>
      <c r="K57" s="26"/>
      <c r="L57" s="24" t="s">
        <v>6</v>
      </c>
      <c r="M57" s="26"/>
      <c r="N57" s="26"/>
      <c r="O57" s="26"/>
      <c r="P57" s="26"/>
      <c r="Q57" s="26"/>
    </row>
    <row r="58" spans="2:17" ht="31.5">
      <c r="B58" s="101" t="s">
        <v>117</v>
      </c>
      <c r="C58" s="21" t="s">
        <v>116</v>
      </c>
      <c r="D58" s="21" t="s">
        <v>121</v>
      </c>
      <c r="E58" s="21" t="s">
        <v>120</v>
      </c>
      <c r="F58" s="21" t="s">
        <v>57</v>
      </c>
      <c r="G58" s="44">
        <v>1</v>
      </c>
      <c r="H58" s="37"/>
      <c r="I58" s="26"/>
      <c r="J58" s="26"/>
      <c r="K58" s="26"/>
      <c r="L58" s="24" t="s">
        <v>6</v>
      </c>
      <c r="M58" s="26"/>
      <c r="N58" s="26"/>
      <c r="O58" s="26"/>
      <c r="P58" s="26"/>
      <c r="Q58" s="26"/>
    </row>
    <row r="59" spans="2:17" ht="31.5">
      <c r="B59" s="101" t="s">
        <v>123</v>
      </c>
      <c r="C59" s="21" t="s">
        <v>118</v>
      </c>
      <c r="D59" s="21" t="s">
        <v>122</v>
      </c>
      <c r="E59" s="21" t="s">
        <v>119</v>
      </c>
      <c r="F59" s="21" t="s">
        <v>57</v>
      </c>
      <c r="G59" s="44">
        <v>1</v>
      </c>
      <c r="H59" s="37"/>
      <c r="I59" s="26"/>
      <c r="J59" s="26"/>
      <c r="K59" s="26"/>
      <c r="L59" s="24" t="s">
        <v>6</v>
      </c>
      <c r="M59" s="26"/>
      <c r="N59" s="26"/>
      <c r="O59" s="26"/>
      <c r="P59" s="26"/>
      <c r="Q59" s="26"/>
    </row>
    <row r="60" spans="2:17" ht="47.25">
      <c r="B60" s="101" t="s">
        <v>126</v>
      </c>
      <c r="C60" s="21" t="s">
        <v>124</v>
      </c>
      <c r="D60" s="7"/>
      <c r="E60" s="7"/>
      <c r="F60" s="21" t="s">
        <v>165</v>
      </c>
      <c r="G60" s="44">
        <v>1</v>
      </c>
      <c r="H60" s="71"/>
      <c r="I60" s="9"/>
      <c r="J60" s="9"/>
      <c r="K60" s="9"/>
      <c r="L60" s="9"/>
      <c r="M60" s="9"/>
      <c r="N60" s="9"/>
      <c r="O60" s="9"/>
      <c r="P60" s="9"/>
      <c r="Q60" s="9"/>
    </row>
    <row r="61" spans="2:17" ht="31.5">
      <c r="B61" s="101" t="s">
        <v>133</v>
      </c>
      <c r="C61" s="21" t="s">
        <v>125</v>
      </c>
      <c r="D61" s="7"/>
      <c r="E61" s="7"/>
      <c r="F61" s="21" t="s">
        <v>57</v>
      </c>
      <c r="G61" s="44">
        <v>1</v>
      </c>
      <c r="H61" s="71"/>
      <c r="I61" s="9"/>
      <c r="J61" s="9"/>
      <c r="K61" s="9"/>
      <c r="L61" s="9"/>
      <c r="M61" s="9"/>
      <c r="N61" s="9"/>
      <c r="O61" s="9"/>
      <c r="P61" s="9"/>
      <c r="Q61" s="9"/>
    </row>
    <row r="62" spans="2:17" ht="31.5">
      <c r="B62" s="101" t="s">
        <v>135</v>
      </c>
      <c r="C62" s="21" t="s">
        <v>134</v>
      </c>
      <c r="D62" s="7"/>
      <c r="E62" s="7"/>
      <c r="F62" s="21" t="s">
        <v>57</v>
      </c>
      <c r="G62" s="44">
        <v>1</v>
      </c>
      <c r="H62" s="71"/>
      <c r="I62" s="9"/>
      <c r="J62" s="9"/>
      <c r="K62" s="9"/>
      <c r="L62" s="9"/>
      <c r="M62" s="9"/>
      <c r="N62" s="9"/>
      <c r="O62" s="9"/>
      <c r="P62" s="9"/>
      <c r="Q62" s="9"/>
    </row>
    <row r="63" spans="2:17" ht="63">
      <c r="B63" s="101" t="s">
        <v>162</v>
      </c>
      <c r="C63" s="21" t="s">
        <v>163</v>
      </c>
      <c r="D63" s="7"/>
      <c r="E63" s="7"/>
      <c r="F63" s="21"/>
      <c r="G63" s="44"/>
      <c r="H63" s="71"/>
      <c r="I63" s="9"/>
      <c r="J63" s="10">
        <v>20000000</v>
      </c>
      <c r="K63" s="9"/>
      <c r="L63" s="9" t="s">
        <v>6</v>
      </c>
      <c r="M63" s="9"/>
      <c r="N63" s="9"/>
      <c r="O63" s="9"/>
      <c r="P63" s="9"/>
      <c r="Q63" s="9"/>
    </row>
    <row r="64" spans="2:17" ht="31.5">
      <c r="B64" s="101" t="s">
        <v>174</v>
      </c>
      <c r="C64" s="21" t="s">
        <v>136</v>
      </c>
      <c r="D64" s="7"/>
      <c r="E64" s="7"/>
      <c r="F64" s="21" t="s">
        <v>57</v>
      </c>
      <c r="G64" s="44">
        <v>1</v>
      </c>
      <c r="H64" s="71"/>
      <c r="I64" s="9"/>
      <c r="K64" s="9"/>
      <c r="L64" s="9"/>
      <c r="M64" s="9"/>
      <c r="N64" s="9"/>
      <c r="O64" s="9"/>
      <c r="P64" s="9"/>
      <c r="Q64" s="9"/>
    </row>
    <row r="65" spans="3:8" ht="31.5">
      <c r="H65" s="69" t="s">
        <v>87</v>
      </c>
    </row>
    <row r="66" spans="3:8">
      <c r="F66" s="2" t="s">
        <v>84</v>
      </c>
      <c r="H66" s="13">
        <f>+SUMIF(H23:H59,"144 -Jornales",I23:I59)</f>
        <v>0</v>
      </c>
    </row>
    <row r="67" spans="3:8">
      <c r="C67" s="2" t="s">
        <v>33</v>
      </c>
      <c r="F67" s="14" t="s">
        <v>83</v>
      </c>
      <c r="H67" s="13">
        <f>+SUMIF(H23:H59,"145 -Honorarios Profesionales",I23:I59)</f>
        <v>100000000</v>
      </c>
    </row>
    <row r="68" spans="3:8">
      <c r="F68" s="2" t="s">
        <v>85</v>
      </c>
    </row>
    <row r="69" spans="3:8">
      <c r="F69" s="2" t="s">
        <v>86</v>
      </c>
    </row>
    <row r="70" spans="3:8">
      <c r="F70" s="2" t="s">
        <v>88</v>
      </c>
    </row>
    <row r="71" spans="3:8" ht="31.5">
      <c r="F71" s="2" t="s">
        <v>89</v>
      </c>
    </row>
    <row r="88" spans="3:16" ht="47.25">
      <c r="C88" s="2" t="str">
        <f t="shared" ref="C88:C103" si="5">+H88&amp;" -"&amp;I88</f>
        <v>144 -Jornales</v>
      </c>
      <c r="H88" s="69">
        <v>144</v>
      </c>
      <c r="I88" s="4" t="s">
        <v>13</v>
      </c>
      <c r="N88" s="15" t="s">
        <v>6</v>
      </c>
      <c r="O88" s="15" t="s">
        <v>8</v>
      </c>
      <c r="P88" s="73" t="s">
        <v>46</v>
      </c>
    </row>
    <row r="89" spans="3:16" ht="47.25">
      <c r="C89" s="2" t="str">
        <f t="shared" si="5"/>
        <v>145 -Honorarios Profesionales</v>
      </c>
      <c r="H89" s="69">
        <v>145</v>
      </c>
      <c r="I89" s="4" t="s">
        <v>14</v>
      </c>
      <c r="N89" s="15" t="s">
        <v>7</v>
      </c>
      <c r="O89" s="15" t="s">
        <v>9</v>
      </c>
      <c r="P89" s="73" t="s">
        <v>47</v>
      </c>
    </row>
    <row r="90" spans="3:16">
      <c r="C90" s="2" t="str">
        <f t="shared" si="5"/>
        <v>210 -Servicios Basicos</v>
      </c>
      <c r="H90" s="69">
        <v>210</v>
      </c>
      <c r="I90" s="4" t="s">
        <v>15</v>
      </c>
      <c r="N90" s="15"/>
      <c r="O90" s="15" t="s">
        <v>10</v>
      </c>
      <c r="P90" s="4" t="s">
        <v>48</v>
      </c>
    </row>
    <row r="91" spans="3:16">
      <c r="C91" s="2" t="s">
        <v>132</v>
      </c>
      <c r="N91" s="15"/>
      <c r="O91" s="15"/>
    </row>
    <row r="92" spans="3:16" ht="47.25">
      <c r="C92" s="2" t="str">
        <f t="shared" si="5"/>
        <v>231 -Pasajes</v>
      </c>
      <c r="H92" s="69">
        <v>231</v>
      </c>
      <c r="I92" s="4" t="s">
        <v>16</v>
      </c>
      <c r="N92" s="15"/>
      <c r="O92" s="15" t="s">
        <v>11</v>
      </c>
      <c r="P92" s="73" t="s">
        <v>49</v>
      </c>
    </row>
    <row r="93" spans="3:16" ht="31.5">
      <c r="C93" s="2" t="str">
        <f t="shared" si="5"/>
        <v>232 -Viáticos y movilidad</v>
      </c>
      <c r="H93" s="69">
        <v>232</v>
      </c>
      <c r="I93" s="4" t="s">
        <v>17</v>
      </c>
      <c r="N93" s="15"/>
      <c r="O93" s="15" t="s">
        <v>12</v>
      </c>
      <c r="P93" s="73" t="s">
        <v>50</v>
      </c>
    </row>
    <row r="94" spans="3:16">
      <c r="C94" s="2" t="str">
        <f t="shared" si="5"/>
        <v>260 -Servicios Técnicos y Profesionales</v>
      </c>
      <c r="H94" s="69">
        <v>260</v>
      </c>
      <c r="I94" s="4" t="s">
        <v>18</v>
      </c>
    </row>
    <row r="95" spans="3:16" ht="31.5">
      <c r="C95" s="2" t="str">
        <f t="shared" si="5"/>
        <v>280 -Otros servicios en General (gastronomicos, local, …)</v>
      </c>
      <c r="H95" s="69">
        <v>280</v>
      </c>
      <c r="I95" s="4" t="s">
        <v>25</v>
      </c>
    </row>
    <row r="96" spans="3:16" ht="31.5">
      <c r="C96" s="2" t="str">
        <f t="shared" si="5"/>
        <v>290 -Servicios de Capacitación y Adiestramiento</v>
      </c>
      <c r="H96" s="69">
        <v>290</v>
      </c>
      <c r="I96" s="4" t="s">
        <v>26</v>
      </c>
    </row>
    <row r="97" spans="3:9">
      <c r="C97" s="2" t="str">
        <f t="shared" si="5"/>
        <v>330 -Productos de Papel, Cartón e Impresos</v>
      </c>
      <c r="H97" s="69">
        <v>330</v>
      </c>
      <c r="I97" s="4" t="s">
        <v>19</v>
      </c>
    </row>
    <row r="98" spans="3:9" ht="31.5">
      <c r="C98" s="2" t="str">
        <f t="shared" si="5"/>
        <v>340 -Bienes de Consumo de Oficina e Insumos</v>
      </c>
      <c r="H98" s="69">
        <v>340</v>
      </c>
      <c r="I98" s="4" t="s">
        <v>20</v>
      </c>
    </row>
    <row r="99" spans="3:9">
      <c r="C99" s="2" t="str">
        <f t="shared" si="5"/>
        <v>360 -Combustibles y lubricantes</v>
      </c>
      <c r="H99" s="69">
        <v>360</v>
      </c>
      <c r="I99" s="4" t="s">
        <v>21</v>
      </c>
    </row>
    <row r="100" spans="3:9" ht="31.5">
      <c r="C100" s="2" t="str">
        <f t="shared" si="5"/>
        <v>530 -Adquis. De Maquinarias, Equipos y Herramientas Mayores</v>
      </c>
      <c r="H100" s="69">
        <v>530</v>
      </c>
      <c r="I100" s="4" t="s">
        <v>22</v>
      </c>
    </row>
    <row r="101" spans="3:9" ht="31.5">
      <c r="C101" s="2" t="str">
        <f t="shared" si="5"/>
        <v>540 -Adquis. De Equipos de Oficina y Computación</v>
      </c>
      <c r="H101" s="69">
        <v>540</v>
      </c>
      <c r="I101" s="4" t="s">
        <v>23</v>
      </c>
    </row>
    <row r="102" spans="3:9">
      <c r="C102" s="2" t="str">
        <f t="shared" si="5"/>
        <v>570 -Adquisicion de Software</v>
      </c>
      <c r="H102" s="69">
        <v>570</v>
      </c>
      <c r="I102" s="4" t="s">
        <v>24</v>
      </c>
    </row>
    <row r="103" spans="3:9">
      <c r="C103" s="2" t="str">
        <f t="shared" si="5"/>
        <v xml:space="preserve"> -</v>
      </c>
    </row>
    <row r="105" spans="3:9">
      <c r="C105" s="16" t="s">
        <v>37</v>
      </c>
      <c r="D105" s="16"/>
      <c r="E105" s="16"/>
    </row>
    <row r="106" spans="3:9">
      <c r="C106" s="1" t="s">
        <v>38</v>
      </c>
      <c r="D106" s="1"/>
      <c r="E106" s="1"/>
    </row>
    <row r="107" spans="3:9">
      <c r="C107" s="1" t="s">
        <v>39</v>
      </c>
      <c r="D107" s="1"/>
      <c r="E107" s="1"/>
    </row>
    <row r="108" spans="3:9">
      <c r="C108" s="1" t="s">
        <v>40</v>
      </c>
      <c r="D108" s="1"/>
      <c r="E108" s="1"/>
    </row>
    <row r="109" spans="3:9">
      <c r="C109" s="1" t="s">
        <v>41</v>
      </c>
      <c r="D109" s="1"/>
      <c r="E109" s="1"/>
    </row>
  </sheetData>
  <mergeCells count="20">
    <mergeCell ref="B11:B15"/>
    <mergeCell ref="E11:K11"/>
    <mergeCell ref="E12:K12"/>
    <mergeCell ref="E13:K13"/>
    <mergeCell ref="E14:K14"/>
    <mergeCell ref="E15:K15"/>
    <mergeCell ref="C44:E44"/>
    <mergeCell ref="C50:E50"/>
    <mergeCell ref="C42:E42"/>
    <mergeCell ref="C43:E43"/>
    <mergeCell ref="C47:E47"/>
    <mergeCell ref="C48:E48"/>
    <mergeCell ref="C49:E49"/>
    <mergeCell ref="C36:E36"/>
    <mergeCell ref="C1:Q1"/>
    <mergeCell ref="D2:E2"/>
    <mergeCell ref="D3:F3"/>
    <mergeCell ref="D4:F4"/>
    <mergeCell ref="C11:C15"/>
    <mergeCell ref="D5:F5"/>
  </mergeCells>
  <conditionalFormatting sqref="H68:H83 H26:H65 H19:H24">
    <cfRule type="cellIs" dxfId="2" priority="3" operator="equal">
      <formula>280</formula>
    </cfRule>
  </conditionalFormatting>
  <conditionalFormatting sqref="H68:H85 H26:H65 H19:H24">
    <cfRule type="cellIs" dxfId="1" priority="2" operator="equal">
      <formula>"330 -Productos de Papel, Cartón e Impresos"</formula>
    </cfRule>
  </conditionalFormatting>
  <conditionalFormatting sqref="H26:H65 H19:H24">
    <cfRule type="cellIs" dxfId="0" priority="1" operator="equal">
      <formula>"145 -Honorarios profesionales"</formula>
    </cfRule>
  </conditionalFormatting>
  <dataValidations count="3">
    <dataValidation type="list" allowBlank="1" showInputMessage="1" showErrorMessage="1" sqref="H36:H42 H23:H24 H21 H47:H50 H44 H52:H53 H27:H33 H56:H59">
      <formula1>$C$81:$C$96</formula1>
    </dataValidation>
    <dataValidation type="list" allowBlank="1" showInputMessage="1" showErrorMessage="1" sqref="M27:M33 M23:M25 M21">
      <formula1>$P$81:$P$86</formula1>
    </dataValidation>
    <dataValidation type="list" allowBlank="1" showInputMessage="1" showErrorMessage="1" sqref="L56:L59 L36:L44 L52 L47:L50 L23:L25 L21 L27:L33">
      <formula1>$N$81:$N$82</formula1>
    </dataValidation>
  </dataValidations>
  <pageMargins left="0.19685039370078741" right="0.19685039370078741" top="0.48" bottom="0.46" header="0.31496062992125984" footer="0.31496062992125984"/>
  <pageSetup paperSize="9" scale="38" fitToHeight="4" orientation="landscape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4"/>
  <sheetViews>
    <sheetView tabSelected="1" workbookViewId="0">
      <selection activeCell="C7" sqref="C7"/>
    </sheetView>
  </sheetViews>
  <sheetFormatPr baseColWidth="10" defaultRowHeight="15"/>
  <sheetData>
    <row r="1" spans="1:13">
      <c r="A1" s="177" t="s">
        <v>211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>
      <c r="A2" s="175" t="s">
        <v>212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>
      <c r="A3" s="175" t="s">
        <v>213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13">
      <c r="A4" s="175" t="s">
        <v>214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Presupuesto blanca_EVENTOS</vt:lpstr>
      <vt:lpstr>Presupuesto Ejemplo</vt:lpstr>
      <vt:lpstr>Consideraciones finales</vt:lpstr>
      <vt:lpstr>'Presupuesto Ejemplo'!_ftnref1</vt:lpstr>
      <vt:lpstr>'Presupuesto blanca_EVENTOS'!Área_de_impresión</vt:lpstr>
      <vt:lpstr>'Presupuesto Ejemplo'!Área_de_impresión</vt:lpstr>
      <vt:lpstr>'Presupuesto blanca_EVENTOS'!O.G.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Idelin Molinas Vega</dc:creator>
  <cp:lastModifiedBy>Diana Romero</cp:lastModifiedBy>
  <cp:lastPrinted>2015-02-03T13:47:47Z</cp:lastPrinted>
  <dcterms:created xsi:type="dcterms:W3CDTF">2015-01-15T20:28:58Z</dcterms:created>
  <dcterms:modified xsi:type="dcterms:W3CDTF">2016-09-13T19:25:51Z</dcterms:modified>
</cp:coreProperties>
</file>